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0" activeTab="0"/>
  </bookViews>
  <sheets>
    <sheet name="Здравствуйте" sheetId="1" r:id="rId1"/>
    <sheet name="Утеплитель, пленки, Дюбеля ТИ" sheetId="2" r:id="rId2"/>
    <sheet name="Водосточка металлич" sheetId="3" r:id="rId3"/>
    <sheet name="Водосточка пластик" sheetId="4" r:id="rId4"/>
    <sheet name="Гибкая черепица" sheetId="5" r:id="rId5"/>
    <sheet name="Профнастил" sheetId="6" r:id="rId6"/>
    <sheet name="Металлочерепица, Металлосайдинг" sheetId="7" r:id="rId7"/>
    <sheet name="Доборные эл." sheetId="8" r:id="rId8"/>
    <sheet name="Крепеж" sheetId="9" r:id="rId9"/>
    <sheet name="Леса. Вышки" sheetId="10" r:id="rId10"/>
    <sheet name="Грильято, Реечный потолок" sheetId="11" r:id="rId11"/>
    <sheet name="Сайдинг виниловый" sheetId="12" r:id="rId12"/>
  </sheets>
  <definedNames/>
  <calcPr fullCalcOnLoad="1" refMode="R1C1"/>
</workbook>
</file>

<file path=xl/sharedStrings.xml><?xml version="1.0" encoding="utf-8"?>
<sst xmlns="http://schemas.openxmlformats.org/spreadsheetml/2006/main" count="1241" uniqueCount="628">
  <si>
    <t>Прайс-лист от 01 января 2012 г.</t>
  </si>
  <si>
    <t>OOO «АльфаСтройКом»</t>
  </si>
  <si>
    <r>
      <t>Офис, склад:</t>
    </r>
    <r>
      <rPr>
        <sz val="11"/>
        <rFont val="Arial"/>
        <family val="2"/>
      </rPr>
      <t xml:space="preserve"> г. Барнаул, ул. Луговая, д. 3</t>
    </r>
  </si>
  <si>
    <r>
      <t>Тел./факс</t>
    </r>
    <r>
      <rPr>
        <sz val="11"/>
        <rFont val="Arial"/>
        <family val="2"/>
      </rPr>
      <t>: (3852) 555-951, 555-952</t>
    </r>
  </si>
  <si>
    <r>
      <t>E-mail</t>
    </r>
    <r>
      <rPr>
        <sz val="11"/>
        <rFont val="Arial"/>
        <family val="2"/>
      </rPr>
      <t xml:space="preserve">: alfastroycom.com@yandex.ru </t>
    </r>
  </si>
  <si>
    <t>WEB: http://www.alfastroycom.com</t>
  </si>
  <si>
    <t>пн-пт с 9-00 до 18-00 без перерыва на обед</t>
  </si>
  <si>
    <t>в сб 9-00 до 14-00</t>
  </si>
  <si>
    <t>НАИМЕНОВАНИЕ ИЗДЕЛИЙ</t>
  </si>
  <si>
    <t>Ед.изм.</t>
  </si>
  <si>
    <t>Размер, мм</t>
  </si>
  <si>
    <t xml:space="preserve">  Кол-во в упак.</t>
  </si>
  <si>
    <t>Цена, руб./ед.изм.</t>
  </si>
  <si>
    <r>
      <t>м</t>
    </r>
    <r>
      <rPr>
        <b/>
        <vertAlign val="superscript"/>
        <sz val="10"/>
        <rFont val="Arial"/>
        <family val="2"/>
      </rPr>
      <t>3</t>
    </r>
  </si>
  <si>
    <r>
      <t>м</t>
    </r>
    <r>
      <rPr>
        <b/>
        <vertAlign val="superscript"/>
        <sz val="10"/>
        <rFont val="Arial"/>
        <family val="2"/>
      </rPr>
      <t>2</t>
    </r>
  </si>
  <si>
    <t>плит</t>
  </si>
  <si>
    <t>РОЗН.</t>
  </si>
  <si>
    <t>ОПТ</t>
  </si>
  <si>
    <t>КР.ОПТ</t>
  </si>
  <si>
    <t>куб.м.</t>
  </si>
  <si>
    <t>1000*500*50</t>
  </si>
  <si>
    <t>1000*500*100</t>
  </si>
  <si>
    <t>Утеплитель П-75 Кемерово</t>
  </si>
  <si>
    <t>Утеплитель П-125 Кемерово</t>
  </si>
  <si>
    <t>Утеплитель П-75 Новокузнецк</t>
  </si>
  <si>
    <t>П-75</t>
  </si>
  <si>
    <t>1000*500*40-150</t>
  </si>
  <si>
    <t>1000*500*40-120</t>
  </si>
  <si>
    <t>П-125</t>
  </si>
  <si>
    <t>П-175</t>
  </si>
  <si>
    <t>1000*500*40-100</t>
  </si>
  <si>
    <t>П-225</t>
  </si>
  <si>
    <t>1000*500*40-80</t>
  </si>
  <si>
    <t>ПТЭ-40</t>
  </si>
  <si>
    <t>1000*500*50-200</t>
  </si>
  <si>
    <t>ПТЭ-50</t>
  </si>
  <si>
    <t>2000*1000*40-150 (1000) (500)</t>
  </si>
  <si>
    <t>ПТЭ-75</t>
  </si>
  <si>
    <t>2000*1000*40-120 (1000) (500)</t>
  </si>
  <si>
    <t>ПТЭ-100</t>
  </si>
  <si>
    <t>ПТЭ-125</t>
  </si>
  <si>
    <t>ПТЭ-150</t>
  </si>
  <si>
    <t>2000*1000*40-100 (1000) (500)</t>
  </si>
  <si>
    <t>ПТЭ-175</t>
  </si>
  <si>
    <t>2000*1000*40-80 (1000) (500)</t>
  </si>
  <si>
    <t>ПТЭ-200</t>
  </si>
  <si>
    <t>2000*1000*40-50 (1000) (500)</t>
  </si>
  <si>
    <t>14000*1200*50</t>
  </si>
  <si>
    <t>Стекловата "АЛЬФА"(в рулоне)</t>
  </si>
  <si>
    <t>УТЕПЛИТЕЛЬ</t>
  </si>
  <si>
    <t>Подкровельные пленки</t>
  </si>
  <si>
    <t>Спец. цена</t>
  </si>
  <si>
    <t>Розн. цена</t>
  </si>
  <si>
    <t>Опт. цена</t>
  </si>
  <si>
    <t>НАИМЕНОВАНИЕ ПРОДУКЦИИ</t>
  </si>
  <si>
    <t>Альфа</t>
  </si>
  <si>
    <t>шт.</t>
  </si>
  <si>
    <t>Заглушка</t>
  </si>
  <si>
    <t>Отмет</t>
  </si>
  <si>
    <t>Колено 350*350 мм</t>
  </si>
  <si>
    <t>Труба водосточная 1250 мм</t>
  </si>
  <si>
    <t>Хомут д/крепления трубы</t>
  </si>
  <si>
    <t>Уголок лотка 350*350 мм</t>
  </si>
  <si>
    <t>Воронка</t>
  </si>
  <si>
    <t>Лоток 1250 мм</t>
  </si>
  <si>
    <t>Кронштеин для крепления лотка</t>
  </si>
  <si>
    <t>Диаметр = 180</t>
  </si>
  <si>
    <t>Диаметр = 160</t>
  </si>
  <si>
    <t>Диаметр = 140</t>
  </si>
  <si>
    <t>Лоток с патрубком 1250 мм</t>
  </si>
  <si>
    <t>Диаметр = 120</t>
  </si>
  <si>
    <t>Диаметр = 100</t>
  </si>
  <si>
    <t>ПП</t>
  </si>
  <si>
    <t>Оцин.</t>
  </si>
  <si>
    <t>Спец. Цена</t>
  </si>
  <si>
    <t>Опт. Цена</t>
  </si>
  <si>
    <t>Розн. Цена</t>
  </si>
  <si>
    <t xml:space="preserve">Ед. </t>
  </si>
  <si>
    <t xml:space="preserve">Наименование </t>
  </si>
  <si>
    <t>Водосточная система "АСК"</t>
  </si>
  <si>
    <t>Цвет белый, коричневый, вишня, зелёный</t>
  </si>
  <si>
    <t>Наименование</t>
  </si>
  <si>
    <t>Ед. изм.</t>
  </si>
  <si>
    <t>Цена, руб.</t>
  </si>
  <si>
    <t>Желоб водосточный D125*3000</t>
  </si>
  <si>
    <t>Держатель желоба D125*320</t>
  </si>
  <si>
    <t>Держатель желоба карнизный D125*132</t>
  </si>
  <si>
    <t>Заглушка желоба D125</t>
  </si>
  <si>
    <t>Соединитель желоба D125</t>
  </si>
  <si>
    <t>Угол желоба наружний D125</t>
  </si>
  <si>
    <t>Угол желоба внутренний D125</t>
  </si>
  <si>
    <t>Угол желоба наружний D125*135гр.</t>
  </si>
  <si>
    <t>Угол желоба внутренний D125*135гр.</t>
  </si>
  <si>
    <t>Ограничитель перелива универсальный</t>
  </si>
  <si>
    <t>Воронка выпускная D125/100</t>
  </si>
  <si>
    <t>Паук D100</t>
  </si>
  <si>
    <t>Воронка водосборная D300/100</t>
  </si>
  <si>
    <t>Труба водосточная D100*3000</t>
  </si>
  <si>
    <t>Труба водосточная D100*2000</t>
  </si>
  <si>
    <t>Труба соединительная D100*1000</t>
  </si>
  <si>
    <t>Держатель трубы D100 (на кирпич)</t>
  </si>
  <si>
    <t>Держатель трубы D100 (на дерево)</t>
  </si>
  <si>
    <t>Колено трубы D100 (60гр.)</t>
  </si>
  <si>
    <t>Колено сливное D100 (60гр.)</t>
  </si>
  <si>
    <t>Тройник трубы D100</t>
  </si>
  <si>
    <t>Колелно трубы 76х102 (60)</t>
  </si>
  <si>
    <t>Держатель трубы 76х102 (на дерево)</t>
  </si>
  <si>
    <t>Держатель трубы 76х102 (на кирпич)</t>
  </si>
  <si>
    <t>Труба водосточная 76х102х1000 с коленом</t>
  </si>
  <si>
    <t>Труба водосточная 76х102х3000 с коленом</t>
  </si>
  <si>
    <t>Труба водосточная 76х102х2000</t>
  </si>
  <si>
    <t>Труба водосточная 76х102х3000</t>
  </si>
  <si>
    <t>Воронка выпускная 76х102</t>
  </si>
  <si>
    <t>Угол желоба 120х86 внутренний</t>
  </si>
  <si>
    <t>Угол желоба 120х86 наружний</t>
  </si>
  <si>
    <t>Угол желоба 120х86 внутренний (сварной)</t>
  </si>
  <si>
    <t xml:space="preserve">Угол желоба 120х86 наружный (сварной) </t>
  </si>
  <si>
    <t>Заглушка желоба 120х86 левая</t>
  </si>
  <si>
    <t>Заглушка желоба 120х86 правая</t>
  </si>
  <si>
    <t>Держатель желоба 120х86</t>
  </si>
  <si>
    <t>Желоб водосточный 120х86х3000</t>
  </si>
  <si>
    <t>цвет: белый, коричневый, зеленый, вишня</t>
  </si>
  <si>
    <t>Цвет</t>
  </si>
  <si>
    <t>Наименование товаров</t>
  </si>
  <si>
    <t>Оптовая цена</t>
  </si>
  <si>
    <t>(включая НДС,
 без учета НП)</t>
  </si>
  <si>
    <t>м2</t>
  </si>
  <si>
    <t>SHINGLAS Классик</t>
  </si>
  <si>
    <t>SHINGLAS Ультра</t>
  </si>
  <si>
    <t>SHINGLAS Джазз и ламин</t>
  </si>
  <si>
    <t>Подкладочный ковер</t>
  </si>
  <si>
    <t>Барьер ОС ГЧ ЭМС</t>
  </si>
  <si>
    <t>Мембрана 2 сорт ММ (п/бит) (песок/песок) (10)</t>
  </si>
  <si>
    <t>Подкладочный ковер Унифлекс  Л ЭММ 1,5 (25х1,0)</t>
  </si>
  <si>
    <t>Подкладочный ковёр (15х1,0)</t>
  </si>
  <si>
    <t>ед. изм.</t>
  </si>
  <si>
    <t>RUFLEX KL</t>
  </si>
  <si>
    <t>KL черный</t>
  </si>
  <si>
    <t>м.кв</t>
  </si>
  <si>
    <t>KL серый</t>
  </si>
  <si>
    <t>KL красный</t>
  </si>
  <si>
    <t>KL зеленый</t>
  </si>
  <si>
    <t>KL коричневый</t>
  </si>
  <si>
    <t>RUFLEX JAZZY</t>
  </si>
  <si>
    <t>Джази красный</t>
  </si>
  <si>
    <t>Джази зеленый</t>
  </si>
  <si>
    <t>Джази коричневый</t>
  </si>
  <si>
    <t>Джази серый</t>
  </si>
  <si>
    <t>Джази медный</t>
  </si>
  <si>
    <t>RUFLEX KATRILLI</t>
  </si>
  <si>
    <t>Катрилли осенне-красный</t>
  </si>
  <si>
    <t>Катрилли зелень моховая</t>
  </si>
  <si>
    <t>Катрилли кора дерева</t>
  </si>
  <si>
    <t>Катрилли серый</t>
  </si>
  <si>
    <t>Катрилли синий</t>
  </si>
  <si>
    <t>Катрилли вереск</t>
  </si>
  <si>
    <t>Катрилли лишайник</t>
  </si>
  <si>
    <t>Катрилли иней</t>
  </si>
  <si>
    <t>Катрилли дюна</t>
  </si>
  <si>
    <t>Катрилли золотой песок</t>
  </si>
  <si>
    <t>RUFLEX SUPER ROCKY</t>
  </si>
  <si>
    <t>Rocky красный (гранит)</t>
  </si>
  <si>
    <t>Rocky зеленый (тайга)</t>
  </si>
  <si>
    <t>Rocky серый (балтика)</t>
  </si>
  <si>
    <t>Rocky коричневый (спелый каштан)</t>
  </si>
  <si>
    <t>Rocky медный (медный отлив)</t>
  </si>
  <si>
    <t>Rocky терракота - НОВИНКА</t>
  </si>
  <si>
    <t>Rocky Золотой Песок</t>
  </si>
  <si>
    <t>Rocky Дюна</t>
  </si>
  <si>
    <t>Rocky синий (голубая лагуна)</t>
  </si>
  <si>
    <t>Rocky черный</t>
  </si>
  <si>
    <t>RUFLEX SUPER FOXY</t>
  </si>
  <si>
    <t>Foxy красный</t>
  </si>
  <si>
    <t>Foxy зеленый</t>
  </si>
  <si>
    <t>Foxy серый</t>
  </si>
  <si>
    <t>Foxy коричневый</t>
  </si>
  <si>
    <t>Foxy черный</t>
  </si>
  <si>
    <t>КОМПЛЕКТУЮЩИЕ</t>
  </si>
  <si>
    <t>Конек/карниз   12 п.м./20 п.м.</t>
  </si>
  <si>
    <t>упак.</t>
  </si>
  <si>
    <t xml:space="preserve">Ендовый ковер Pintari RUFLEX Super </t>
  </si>
  <si>
    <t>рул.</t>
  </si>
  <si>
    <t>Подкладочный ковер U/EL 60/2200, 15 м. (с самоклеющимся слоем)</t>
  </si>
  <si>
    <t>Подкладочный ковер Ruflex K/EL 60/2200, 15 м.</t>
  </si>
  <si>
    <t>Подкладочный ковер "Ruflex", 15 м.</t>
  </si>
  <si>
    <t>МЕТАЛЛИЧЕСКИЕ КОМПЛЕКТУЮЩИЕ</t>
  </si>
  <si>
    <t>Карниз металлический (2м)</t>
  </si>
  <si>
    <t>Карниз торцевой металл. (2м)</t>
  </si>
  <si>
    <t>Примыкание металл. (2м)</t>
  </si>
  <si>
    <t>Гвозди</t>
  </si>
  <si>
    <t>кг.</t>
  </si>
  <si>
    <t>КЛЕЙ</t>
  </si>
  <si>
    <t>К-36 10л.</t>
  </si>
  <si>
    <t>К-36 3л.</t>
  </si>
  <si>
    <t>К-36 0,3л.</t>
  </si>
  <si>
    <t xml:space="preserve">Ориентированная стружечная плитк (ОСП-3) Латвия </t>
  </si>
  <si>
    <t>Формат плиты</t>
  </si>
  <si>
    <t>розн. цена</t>
  </si>
  <si>
    <t>опт.цена</t>
  </si>
  <si>
    <t>спец.цена</t>
  </si>
  <si>
    <t>Гибкая черепица</t>
  </si>
  <si>
    <t>SHINGLAS Обычная черепица</t>
  </si>
  <si>
    <t>Толщина, мм</t>
  </si>
  <si>
    <t>Ширина, мм</t>
  </si>
  <si>
    <t>монтажная</t>
  </si>
  <si>
    <t>габаритная</t>
  </si>
  <si>
    <t xml:space="preserve">цена  руб./м2.    </t>
  </si>
  <si>
    <t>Профлист 8</t>
  </si>
  <si>
    <t>Профлист С10</t>
  </si>
  <si>
    <t>Профлист СМ20</t>
  </si>
  <si>
    <t>Профлист С21</t>
  </si>
  <si>
    <t>Профнастил НС 35</t>
  </si>
  <si>
    <t>Профнастил С44</t>
  </si>
  <si>
    <t>Профнастил Н57</t>
  </si>
  <si>
    <t>Профнастил Н60</t>
  </si>
  <si>
    <t>Профнастил Н75</t>
  </si>
  <si>
    <t>Перечень основных цветов</t>
  </si>
  <si>
    <t>RAL: 1014, 3005, 3011, 5002, 5005, 6002, 6005, 7004, 8017, 9003</t>
  </si>
  <si>
    <t>Общестроительный крепеж</t>
  </si>
  <si>
    <t>Дюбель для крепления теплоизоляции</t>
  </si>
  <si>
    <t>размер (мм)</t>
  </si>
  <si>
    <t>Цена в руб. за 1 шт</t>
  </si>
  <si>
    <t>Кол-во в упаковке</t>
  </si>
  <si>
    <t>Розница</t>
  </si>
  <si>
    <t>Опт</t>
  </si>
  <si>
    <t>Спеццена</t>
  </si>
  <si>
    <t>Саморез ШГСД Гипс-Металл</t>
  </si>
  <si>
    <t>3,5х19</t>
  </si>
  <si>
    <t>10х80</t>
  </si>
  <si>
    <t>3,5х25</t>
  </si>
  <si>
    <t>10х90</t>
  </si>
  <si>
    <t>3,5х32</t>
  </si>
  <si>
    <t>10х100</t>
  </si>
  <si>
    <t>3,5х35</t>
  </si>
  <si>
    <t>10х110</t>
  </si>
  <si>
    <t>3,5х41</t>
  </si>
  <si>
    <t>10х120</t>
  </si>
  <si>
    <t>3,5х45</t>
  </si>
  <si>
    <t>10х140</t>
  </si>
  <si>
    <t>3,5х51</t>
  </si>
  <si>
    <t>10х160</t>
  </si>
  <si>
    <t>3,5х55</t>
  </si>
  <si>
    <t>10х180</t>
  </si>
  <si>
    <t>4,2х65</t>
  </si>
  <si>
    <t>10х200</t>
  </si>
  <si>
    <t>4,2х75</t>
  </si>
  <si>
    <t>10х220</t>
  </si>
  <si>
    <t>4,2х90</t>
  </si>
  <si>
    <t xml:space="preserve">Дюбель для теплоизоляции с металическим гвоздем </t>
  </si>
  <si>
    <t>Саморез ШГСД Гипс-Дерево</t>
  </si>
  <si>
    <t>3,8х25</t>
  </si>
  <si>
    <t>3,8х32</t>
  </si>
  <si>
    <t>3,8х35</t>
  </si>
  <si>
    <t>3,8х41</t>
  </si>
  <si>
    <t>3,8х45</t>
  </si>
  <si>
    <t>3,8х51</t>
  </si>
  <si>
    <t>10х260</t>
  </si>
  <si>
    <t>3,8х55</t>
  </si>
  <si>
    <t>10х300</t>
  </si>
  <si>
    <t>4,8х100</t>
  </si>
  <si>
    <t>4,8х110</t>
  </si>
  <si>
    <t>4,8х120</t>
  </si>
  <si>
    <t>4,8х127</t>
  </si>
  <si>
    <t>4,8х140</t>
  </si>
  <si>
    <t>4,8х150</t>
  </si>
  <si>
    <t>Саморез Металл  пресшайба</t>
  </si>
  <si>
    <t>4,2х13</t>
  </si>
  <si>
    <t>4,2х16</t>
  </si>
  <si>
    <t>4,2х19</t>
  </si>
  <si>
    <t>4,2х25</t>
  </si>
  <si>
    <t>4,2х32</t>
  </si>
  <si>
    <t>4,2х38</t>
  </si>
  <si>
    <t>4,2х50</t>
  </si>
  <si>
    <t>Саморез Металл с пресшайба сверло</t>
  </si>
  <si>
    <t>Саморез кровельный для деревянной обрешётки</t>
  </si>
  <si>
    <t>4,8х29</t>
  </si>
  <si>
    <t>4,8х35</t>
  </si>
  <si>
    <t>4,8х50</t>
  </si>
  <si>
    <t>4,8х70</t>
  </si>
  <si>
    <r>
      <rPr>
        <b/>
        <i/>
        <sz val="14"/>
        <color indexed="8"/>
        <rFont val="Arial Cyr"/>
        <family val="0"/>
      </rPr>
      <t>Саморез кровельный</t>
    </r>
    <r>
      <rPr>
        <b/>
        <sz val="13"/>
        <color indexed="8"/>
        <rFont val="Arial Cyr"/>
        <family val="0"/>
      </rPr>
      <t xml:space="preserve"> </t>
    </r>
  </si>
  <si>
    <t>5,5х19</t>
  </si>
  <si>
    <t>5,5х25</t>
  </si>
  <si>
    <t>5,5х32</t>
  </si>
  <si>
    <t>5,5х38</t>
  </si>
  <si>
    <t>5,5х51</t>
  </si>
  <si>
    <t>Саморез кровельный мет/оцинк (сверло)</t>
  </si>
  <si>
    <t>Саморез кровельный дер/цвет RAL</t>
  </si>
  <si>
    <t>кв.м</t>
  </si>
  <si>
    <t>40х40</t>
  </si>
  <si>
    <t>50х50</t>
  </si>
  <si>
    <t>60х60</t>
  </si>
  <si>
    <t>75х75</t>
  </si>
  <si>
    <t>86х86</t>
  </si>
  <si>
    <t>100х100</t>
  </si>
  <si>
    <t>120х120</t>
  </si>
  <si>
    <t>150х150</t>
  </si>
  <si>
    <t>200х200</t>
  </si>
  <si>
    <t>Розн.цена</t>
  </si>
  <si>
    <t>84 О</t>
  </si>
  <si>
    <t>015, 233, 716</t>
  </si>
  <si>
    <t>141, 710 2</t>
  </si>
  <si>
    <t>115, 117, 150,  152, 461, 561</t>
  </si>
  <si>
    <t>84 О"</t>
  </si>
  <si>
    <t>115, 117, 150, 152, 461, 561</t>
  </si>
  <si>
    <t>Закрытый тип потолка</t>
  </si>
  <si>
    <t>75 C, 75P</t>
  </si>
  <si>
    <t>015, 040, 233, 710</t>
  </si>
  <si>
    <t>115, 117, 130, 150,  152, 252,  461, 561</t>
  </si>
  <si>
    <t>131, 151</t>
  </si>
  <si>
    <t>84 R</t>
  </si>
  <si>
    <t>84 R (V)</t>
  </si>
  <si>
    <t>100 Р</t>
  </si>
  <si>
    <t>040 2, 141</t>
  </si>
  <si>
    <t>100 Р + 25 Р</t>
  </si>
  <si>
    <t>150 С, 150 Р</t>
  </si>
  <si>
    <t>015, 710</t>
  </si>
  <si>
    <t>130, 152</t>
  </si>
  <si>
    <t>150 Р + 25 P</t>
  </si>
  <si>
    <t>140 1</t>
  </si>
  <si>
    <t>015 1, 040 1, 717 1</t>
  </si>
  <si>
    <t>130 1,252 1</t>
  </si>
  <si>
    <t>151 1</t>
  </si>
  <si>
    <t>102,106,107,111,112,113,114</t>
  </si>
  <si>
    <t>102, 106,107,111,112,113,114</t>
  </si>
  <si>
    <t>130 1, 252 1</t>
  </si>
  <si>
    <t>84 R(V)</t>
  </si>
  <si>
    <t>015 1, 710 1, 717 1</t>
  </si>
  <si>
    <t>252 1</t>
  </si>
  <si>
    <t>100,105,106</t>
  </si>
  <si>
    <t>107,112,113</t>
  </si>
  <si>
    <t>710 1, 717 1</t>
  </si>
  <si>
    <t>130 1</t>
  </si>
  <si>
    <t>131 1,151 1</t>
  </si>
  <si>
    <t>75Р 75 C</t>
  </si>
  <si>
    <t>150 Р         150 С</t>
  </si>
  <si>
    <t>Рейка</t>
  </si>
  <si>
    <t>Мелк. опт.</t>
  </si>
  <si>
    <t>Вышка-тура ПСРВ до 7,4 м рабочая площадка 1,6*0,8 м.</t>
  </si>
  <si>
    <t>Общая высота, м</t>
  </si>
  <si>
    <t>Высота до рабочей пл., м</t>
  </si>
  <si>
    <t>Кол-во секций</t>
  </si>
  <si>
    <t>Вес, кг</t>
  </si>
  <si>
    <t>Вышка-тура ПСРВ до 21,0 м рабочая площадка 2,0*1,2 м.</t>
  </si>
  <si>
    <t>Вышка-тура ПСРВ до 21,0 м рабочая площадка 2,0*2,0 м.</t>
  </si>
  <si>
    <t xml:space="preserve">        ЛРС-40 "ЕВРО" (леса  рамные стоечные от производителя)                                                 </t>
  </si>
  <si>
    <t xml:space="preserve"> НАИМЕНОВАНИЕ ИЗДЕЛИЙ</t>
  </si>
  <si>
    <t>цена/руб</t>
  </si>
  <si>
    <t>до 50 т.р.</t>
  </si>
  <si>
    <t>&gt;50 т.р.</t>
  </si>
  <si>
    <t>&gt; 150 т.р.</t>
  </si>
  <si>
    <t>Рама с лестницей 42</t>
  </si>
  <si>
    <t>Рама без лестницы 42</t>
  </si>
  <si>
    <t xml:space="preserve">Диагональ 3 м </t>
  </si>
  <si>
    <t xml:space="preserve">Горизонталь 3 м </t>
  </si>
  <si>
    <t>Пята опорная</t>
  </si>
  <si>
    <t>Крепление к стене + набор болтов</t>
  </si>
  <si>
    <t xml:space="preserve">Ригель 3 м </t>
  </si>
  <si>
    <t>Итого за 4 основных элемента</t>
  </si>
  <si>
    <t>Розн. Цена, руб.</t>
  </si>
  <si>
    <t xml:space="preserve">Опт. Цена, руб </t>
  </si>
  <si>
    <t xml:space="preserve">Спец. Цена, руб. </t>
  </si>
  <si>
    <t>ОСП-3 9*1250*2500</t>
  </si>
  <si>
    <t>ОСП-3 12*1250*2500</t>
  </si>
  <si>
    <t xml:space="preserve">Дюбель для теплоизоляции с пластиковым гвоздем </t>
  </si>
  <si>
    <t>ПЛОСКИЙ ЛИСТ</t>
  </si>
  <si>
    <t>Наименование продукции</t>
  </si>
  <si>
    <t>толщина</t>
  </si>
  <si>
    <t>Размер</t>
  </si>
  <si>
    <t>Цена, руб/м2</t>
  </si>
  <si>
    <t>ширина</t>
  </si>
  <si>
    <t>длина</t>
  </si>
  <si>
    <t>Цинк</t>
  </si>
  <si>
    <t>Плоский лист</t>
  </si>
  <si>
    <t>Плоский лист в размер</t>
  </si>
  <si>
    <t>неограничена</t>
  </si>
  <si>
    <t>КРАСКА АЭРОЗОЛЬНАЯ</t>
  </si>
  <si>
    <t>Цена, руб/шт</t>
  </si>
  <si>
    <t>МЕТАЛЛОЧЕРЕПИЦА</t>
  </si>
  <si>
    <t>Длина, мм</t>
  </si>
  <si>
    <t>Цена руб/м2</t>
  </si>
  <si>
    <t>до 8000</t>
  </si>
  <si>
    <t>ВНИМАНИЕ! Во избежаниe повреждений при погрузке — разгрузке и транспортировке, металлочерепица по желанию заказчика может изготавливаться с нанесением защитной пленки и упаковываться на специальный поддон. При получении со склада металлочерепицы без защитной пленки и поддона ответственность за повреждение продукции при разгрузке, погрузке и транспортировке берет на себя покупатель.</t>
  </si>
  <si>
    <t>МЕТАЛЛОСАЙДИНГ</t>
  </si>
  <si>
    <t xml:space="preserve">"Корабельная доска"                  </t>
  </si>
  <si>
    <t>КОМПЛЕКТУЮЩИЕ ЭЛЕМЕНТЫ КРОВЛИ</t>
  </si>
  <si>
    <t>Рисунок</t>
  </si>
  <si>
    <t>Размер изделия</t>
  </si>
  <si>
    <t>Покрытие</t>
  </si>
  <si>
    <t>Планка конька плоского</t>
  </si>
  <si>
    <t>200х200х2000</t>
  </si>
  <si>
    <t>150х150х2000</t>
  </si>
  <si>
    <t>Планка конька фигурного</t>
  </si>
  <si>
    <t>Планка торцевая</t>
  </si>
  <si>
    <t>110х100х2000</t>
  </si>
  <si>
    <t>Планка ендовы нижняя</t>
  </si>
  <si>
    <t>298х298х2000</t>
  </si>
  <si>
    <t>Планка ендовы верхняя</t>
  </si>
  <si>
    <t>76х76х2000</t>
  </si>
  <si>
    <t>Планка карнизной рейки</t>
  </si>
  <si>
    <t>71х100х2000</t>
  </si>
  <si>
    <t>Планка примыкания верхняя</t>
  </si>
  <si>
    <t>250х147х2000</t>
  </si>
  <si>
    <t>Планка примыкания нижняя</t>
  </si>
  <si>
    <t>250х122х2000</t>
  </si>
  <si>
    <t>КОМПЛЕКТУЮЩИЕ ЭЛЕМЕНТЫ ФАСАДА</t>
  </si>
  <si>
    <t>Планка угла наружного</t>
  </si>
  <si>
    <t>100х100х2000</t>
  </si>
  <si>
    <t xml:space="preserve">Планка угла внутреннего </t>
  </si>
  <si>
    <t xml:space="preserve">Планка угла наружного </t>
  </si>
  <si>
    <t>75x75x2000</t>
  </si>
  <si>
    <t>Планка угла внутреннего</t>
  </si>
  <si>
    <t>50x50x2000</t>
  </si>
  <si>
    <t xml:space="preserve">Планка угла внутреннего сложного </t>
  </si>
  <si>
    <t>75*2000</t>
  </si>
  <si>
    <t xml:space="preserve">Планка угла наружного сложного </t>
  </si>
  <si>
    <t>Планка стыковочная</t>
  </si>
  <si>
    <t>60x2000</t>
  </si>
  <si>
    <t xml:space="preserve">Планка стыковочная сложная </t>
  </si>
  <si>
    <t>J - рейка завершающая</t>
  </si>
  <si>
    <t>30x25x2000</t>
  </si>
  <si>
    <t xml:space="preserve">Планка начальная сайдинга </t>
  </si>
  <si>
    <t>10x20x2000</t>
  </si>
  <si>
    <t>ИЗГОТОВЛЕНИЕ КОМПЛЕКТУЮЩИХ НА ЗАКАЗ</t>
  </si>
  <si>
    <t>Стандартными длинами 1,25 и 2 метра</t>
  </si>
  <si>
    <r>
      <rPr>
        <b/>
        <sz val="11"/>
        <rFont val="Arial"/>
        <family val="2"/>
      </rPr>
      <t xml:space="preserve">основные цвета RAL: </t>
    </r>
    <r>
      <rPr>
        <sz val="11"/>
        <rFont val="Arial"/>
        <family val="2"/>
      </rPr>
      <t>1014(бежевый), 1015 (слоновая кость), 3005(красное вино), 3011(красный), 5002(ультрамарин), 5005(синий), 6002(светло зеленый), 6005(зеленый мох), 7004(серый), 8017(шоколад), 9003(белый), 9002(белый)</t>
    </r>
  </si>
  <si>
    <r>
      <rPr>
        <b/>
        <sz val="11"/>
        <rFont val="Arial"/>
        <family val="2"/>
      </rPr>
      <t xml:space="preserve">"Бревно" </t>
    </r>
    <r>
      <rPr>
        <sz val="11"/>
        <rFont val="Arial"/>
        <family val="2"/>
      </rPr>
      <t>цвет по каталогу RAL г.Новоалтайск</t>
    </r>
  </si>
  <si>
    <r>
      <rPr>
        <b/>
        <sz val="11"/>
        <rFont val="Arial"/>
        <family val="2"/>
      </rPr>
      <t xml:space="preserve">Основные цвета RAL: </t>
    </r>
    <r>
      <rPr>
        <sz val="11"/>
        <rFont val="Arial"/>
        <family val="2"/>
      </rPr>
      <t>1014(бежевый), 1015 (слоновая кость), 3005(красное вино), 3011(красный), 5002(ультрамарин), 5005(синий), 6002(светло зеленый), 6005(зеленый мох), 7004(серый), 8017(шоколад), 9003(белый), 9002(белый)</t>
    </r>
  </si>
  <si>
    <r>
      <rPr>
        <i/>
        <sz val="11"/>
        <rFont val="Arial"/>
        <family val="2"/>
      </rPr>
      <t xml:space="preserve">Наименование продукции: </t>
    </r>
    <r>
      <rPr>
        <b/>
        <sz val="11"/>
        <rFont val="Arial"/>
        <family val="2"/>
      </rPr>
      <t>Отливы, откосы, парапеты, карнизы, колпаки,  цокольные сливы,  планки любой конфигурации.</t>
    </r>
  </si>
  <si>
    <r>
      <t xml:space="preserve">В размер заказчика </t>
    </r>
    <r>
      <rPr>
        <b/>
        <sz val="11"/>
        <rFont val="Arial"/>
        <family val="2"/>
      </rPr>
      <t>нестандартными длинами</t>
    </r>
  </si>
  <si>
    <r>
      <t>Офис, склад:</t>
    </r>
    <r>
      <rPr>
        <sz val="11"/>
        <rFont val="Arial"/>
        <family val="2"/>
      </rPr>
      <t xml:space="preserve"> г. Барнаул, ул.Заводской 9-й проезд, 36 </t>
    </r>
  </si>
  <si>
    <r>
      <t>Офис, склад:</t>
    </r>
    <r>
      <rPr>
        <sz val="11"/>
        <rFont val="Arial"/>
        <family val="2"/>
      </rPr>
      <t xml:space="preserve"> г. Барнаул, ул. Заводской 9-й проезд, 36</t>
    </r>
  </si>
  <si>
    <t xml:space="preserve">Сайдинг виниловый "DOCKE" </t>
  </si>
  <si>
    <t>Размер, м.</t>
  </si>
  <si>
    <t xml:space="preserve">D4,5D
Сайдинг
</t>
  </si>
  <si>
    <t>3,66 х 0,232</t>
  </si>
  <si>
    <t>все цвета</t>
  </si>
  <si>
    <t>Сайдинг D5C</t>
  </si>
  <si>
    <t>3,05 х 0,26</t>
  </si>
  <si>
    <t>Голубика, Халва, Зефир, Фисташки</t>
  </si>
  <si>
    <t xml:space="preserve">Сайдинг S7 </t>
  </si>
  <si>
    <t>3,05 х 0,179</t>
  </si>
  <si>
    <t>Пломбир</t>
  </si>
  <si>
    <t>Банан Капучино, Киви</t>
  </si>
  <si>
    <t xml:space="preserve">Т 4
Софит (сплошной, перфорированный)
</t>
  </si>
  <si>
    <t>3,05 х 0,305</t>
  </si>
  <si>
    <t>шоколад</t>
  </si>
  <si>
    <t>Стартовый профиль</t>
  </si>
  <si>
    <t>3,05 х 0,074</t>
  </si>
  <si>
    <t>белый</t>
  </si>
  <si>
    <t>Финишный профиль</t>
  </si>
  <si>
    <t>3,05 х 0,041</t>
  </si>
  <si>
    <t xml:space="preserve">
Внешний угол
</t>
  </si>
  <si>
    <t>3,05 х 0,075</t>
  </si>
  <si>
    <t xml:space="preserve">
Внутренний угол
</t>
  </si>
  <si>
    <t xml:space="preserve">J-профиль </t>
  </si>
  <si>
    <t>3,05 х 0,023</t>
  </si>
  <si>
    <t>Н-профиль</t>
  </si>
  <si>
    <t>3,05 х 0,078</t>
  </si>
  <si>
    <t xml:space="preserve">
J-фаска
</t>
  </si>
  <si>
    <t>3,05 х 0,203</t>
  </si>
  <si>
    <t>банан, пломбир, капучино, киви</t>
  </si>
  <si>
    <t xml:space="preserve">
Околоконный профиль
</t>
  </si>
  <si>
    <t>3,66 х 0,203</t>
  </si>
  <si>
    <t>Отлив</t>
  </si>
  <si>
    <t>3,05 х 0,1</t>
  </si>
  <si>
    <t>Наличник</t>
  </si>
  <si>
    <t>3,05 х 0,042</t>
  </si>
  <si>
    <t>Молдинг</t>
  </si>
  <si>
    <t>Откос</t>
  </si>
  <si>
    <t>254 мм</t>
  </si>
  <si>
    <t>киви, капучино, банан, белый</t>
  </si>
  <si>
    <t>89 мм</t>
  </si>
  <si>
    <t>Наличники резные</t>
  </si>
  <si>
    <t>Виниловый сайдинг GRAND LINE</t>
  </si>
  <si>
    <t>Сайдинг-панель "Гранд Лайн" (корабельный брус)</t>
  </si>
  <si>
    <t>0,225х3,00</t>
  </si>
  <si>
    <t>белый, бежевый, ванильный, желтый, персиковый, салатовый, серый</t>
  </si>
  <si>
    <t>Соффит белый (гладкий, перфорированный по центру, полностью перфорированный)</t>
  </si>
  <si>
    <t>0,305х3,00</t>
  </si>
  <si>
    <t>Соффит коричневый (гладкий, перфорированный по центру, полностью перфорированный)</t>
  </si>
  <si>
    <t>коричневый</t>
  </si>
  <si>
    <t>Н-профиль соединительный</t>
  </si>
  <si>
    <t>3,00х24</t>
  </si>
  <si>
    <t>белый, цв.</t>
  </si>
  <si>
    <t>J-профиль широкий(наличник)</t>
  </si>
  <si>
    <t>3,00х51</t>
  </si>
  <si>
    <t>Финишная планка</t>
  </si>
  <si>
    <t>3,00х50</t>
  </si>
  <si>
    <t>Стартовая планка</t>
  </si>
  <si>
    <t>3,00х40</t>
  </si>
  <si>
    <t>Внутренний угол</t>
  </si>
  <si>
    <t>3,00х20</t>
  </si>
  <si>
    <t>Внешний угол</t>
  </si>
  <si>
    <t>3,00х10</t>
  </si>
  <si>
    <t xml:space="preserve">J-фаска (ветровая доска) </t>
  </si>
  <si>
    <t>J-профиль широкий (наличник)</t>
  </si>
  <si>
    <t>3,05х20</t>
  </si>
  <si>
    <t>Околооконная планка</t>
  </si>
  <si>
    <t>3,05х12</t>
  </si>
  <si>
    <t xml:space="preserve">Комплектующие </t>
  </si>
  <si>
    <t>Профиль ПП 60*27</t>
  </si>
  <si>
    <t>Подвес прямой 60/12 для профиля</t>
  </si>
  <si>
    <t>Дюбель-гвоздь 6*60 для крепления подвесов к стене</t>
  </si>
  <si>
    <t>Выберете интересующую Вас категорию товаров из списка ниже.</t>
  </si>
  <si>
    <t>Если Вы не нашли интересующий Вас товар, имеет смысл связаться с нашими менеджерами</t>
  </si>
  <si>
    <t>Или написать нам запрос на е-майл</t>
  </si>
  <si>
    <t>alfastroycom.com@yandex.ru</t>
  </si>
  <si>
    <t>Или зайти лично:</t>
  </si>
  <si>
    <t>Или найти нас в интернете</t>
  </si>
  <si>
    <t>www.alfastroycom.com</t>
  </si>
  <si>
    <t>Здравствуйте!</t>
  </si>
  <si>
    <t>(3852)555-951, 555-952, 33-68-68</t>
  </si>
  <si>
    <t>г. Барнаул, ул. 9-й Заводской проезд, 36</t>
  </si>
  <si>
    <t>СОДЕРЖАНИЕ</t>
  </si>
  <si>
    <t>1. Утеплитель, Пленки, Дюбеля ТИ</t>
  </si>
  <si>
    <t>2. Водосточная металлическая система АСК, Престиж, Модерн</t>
  </si>
  <si>
    <t xml:space="preserve">3. Водосточная пластиковая система DOCKE </t>
  </si>
  <si>
    <t>4. Гибкая черепица Шинглас, Руфлекс</t>
  </si>
  <si>
    <t>5. Профнастил</t>
  </si>
  <si>
    <t>6. Металлочерепица, металлосайдинг</t>
  </si>
  <si>
    <t xml:space="preserve">7. Доборные элементы </t>
  </si>
  <si>
    <t xml:space="preserve">8. Крепеж </t>
  </si>
  <si>
    <t>9. Леса строительные. Вышка-туры</t>
  </si>
  <si>
    <t xml:space="preserve">10. Реечный потолок.  Грильято. </t>
  </si>
  <si>
    <t xml:space="preserve">11. Сайдинг виниловый </t>
  </si>
  <si>
    <t>куб.м</t>
  </si>
  <si>
    <t>URSA Лайт</t>
  </si>
  <si>
    <t>URSA М-11-2</t>
  </si>
  <si>
    <t>URSA М-11Ф</t>
  </si>
  <si>
    <t>URSA М-25</t>
  </si>
  <si>
    <t>URSA Перегородка</t>
  </si>
  <si>
    <t>URSA Скатная крыша</t>
  </si>
  <si>
    <t>URSA П-15-У-24</t>
  </si>
  <si>
    <t>URSA П-20-У-30</t>
  </si>
  <si>
    <t>URSA Универсальные плиты</t>
  </si>
  <si>
    <t>7000*1200*50</t>
  </si>
  <si>
    <t>600*9000*50</t>
  </si>
  <si>
    <t>18000*1200*50</t>
  </si>
  <si>
    <t>9000*1200*50</t>
  </si>
  <si>
    <t>1250*600*50</t>
  </si>
  <si>
    <t xml:space="preserve">опт. м3 </t>
  </si>
  <si>
    <t xml:space="preserve">розн. м3 </t>
  </si>
  <si>
    <t>опт. рул/уп.</t>
  </si>
  <si>
    <t>Теплоизоляция URSA</t>
  </si>
  <si>
    <r>
      <t>м</t>
    </r>
    <r>
      <rPr>
        <b/>
        <i/>
        <vertAlign val="superscript"/>
        <sz val="10"/>
        <rFont val="Arial"/>
        <family val="2"/>
      </rPr>
      <t>3</t>
    </r>
  </si>
  <si>
    <r>
      <t>м</t>
    </r>
    <r>
      <rPr>
        <b/>
        <i/>
        <vertAlign val="superscript"/>
        <sz val="10"/>
        <rFont val="Arial"/>
        <family val="2"/>
      </rPr>
      <t>2</t>
    </r>
  </si>
  <si>
    <t>Габаритная</t>
  </si>
  <si>
    <t>Монтажная</t>
  </si>
  <si>
    <t>Коньки-карнизы ШИНГЛАС (синий)</t>
  </si>
  <si>
    <t xml:space="preserve">ФИНСКАЯ ЧЕРЕПИЦА </t>
  </si>
  <si>
    <t>ТВИСТ трио</t>
  </si>
  <si>
    <t xml:space="preserve">ФЛАМЕНКО трио </t>
  </si>
  <si>
    <t xml:space="preserve">КАДРИЛЬ аккорд </t>
  </si>
  <si>
    <t>ТАНГО бобровый хвост</t>
  </si>
  <si>
    <t xml:space="preserve">КАДРИЛЬ соната </t>
  </si>
  <si>
    <t>ФОКСТРОТ аккорд</t>
  </si>
  <si>
    <t xml:space="preserve">ДЖАЙВ Аккорд </t>
  </si>
  <si>
    <t>ДЖАЙВ аккорд (синий)</t>
  </si>
  <si>
    <t xml:space="preserve">САМБА Соната </t>
  </si>
  <si>
    <t xml:space="preserve">ДЖАЗ </t>
  </si>
  <si>
    <t xml:space="preserve">Ендовный ковер ШИНГЛАС </t>
  </si>
  <si>
    <t>Коньки-карнизы ШИНГЛАС</t>
  </si>
  <si>
    <r>
      <rPr>
        <b/>
        <i/>
        <sz val="14"/>
        <rFont val="Arial"/>
        <family val="2"/>
      </rPr>
      <t xml:space="preserve"> Комплектация:</t>
    </r>
    <r>
      <rPr>
        <b/>
        <i/>
        <sz val="12"/>
        <rFont val="Arial"/>
        <family val="2"/>
      </rPr>
      <t xml:space="preserve"> коньки, карнизы, ендовы</t>
    </r>
  </si>
  <si>
    <t>-</t>
  </si>
  <si>
    <r>
      <rPr>
        <b/>
        <i/>
        <sz val="10"/>
        <rFont val="Arial"/>
        <family val="2"/>
      </rPr>
      <t>Водосточная система из металла круглого сечения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МП Престиж (Россия)                                                        </t>
    </r>
  </si>
  <si>
    <t>Улучшенный двухсторонний пластизол 100/100 мкм (ArcelorMittal, Германия). Стандартные цвета: белый RAL9010, коричневый RAL8017, коричневый RR32, вишня Р363, зелёный RAL6005</t>
  </si>
  <si>
    <r>
      <rPr>
        <b/>
        <i/>
        <sz val="11"/>
        <rFont val="Arial"/>
        <family val="2"/>
      </rPr>
      <t>Водосточная система круглого сечения</t>
    </r>
    <r>
      <rPr>
        <i/>
        <sz val="11"/>
        <rFont val="Arial"/>
        <family val="2"/>
      </rPr>
      <t xml:space="preserve">                        </t>
    </r>
    <r>
      <rPr>
        <b/>
        <i/>
        <sz val="11"/>
        <rFont val="Arial"/>
        <family val="2"/>
      </rPr>
      <t>МП Модерн (Россия)</t>
    </r>
  </si>
  <si>
    <r>
      <rPr>
        <b/>
        <sz val="10"/>
        <rFont val="Arial"/>
        <family val="2"/>
      </rPr>
      <t xml:space="preserve"> "Супермонтеррей "</t>
    </r>
  </si>
  <si>
    <t>Минимальная</t>
  </si>
  <si>
    <t>Максимальная</t>
  </si>
  <si>
    <r>
      <rPr>
        <b/>
        <sz val="11"/>
        <rFont val="Arial"/>
        <family val="2"/>
      </rPr>
      <t xml:space="preserve">Линеарная панель  </t>
    </r>
    <r>
      <rPr>
        <sz val="11"/>
        <rFont val="Arial"/>
        <family val="2"/>
      </rPr>
      <t>г.Новоалтайск</t>
    </r>
  </si>
  <si>
    <r>
      <rPr>
        <b/>
        <sz val="11"/>
        <rFont val="Arial"/>
        <family val="2"/>
      </rPr>
      <t xml:space="preserve">"Бревно" Блок-Хаус </t>
    </r>
    <r>
      <rPr>
        <sz val="11"/>
        <rFont val="Arial"/>
        <family val="2"/>
      </rPr>
      <t xml:space="preserve">имитация калиброванного бревна  г.Новоалтайск                           </t>
    </r>
  </si>
  <si>
    <t>ОСП-3 18*1250*2500</t>
  </si>
  <si>
    <t>RAL</t>
  </si>
  <si>
    <t>"Андалузия Люкс" 10 мм</t>
  </si>
  <si>
    <t>"Андалузия Люкс" 26 мм</t>
  </si>
  <si>
    <r>
      <rPr>
        <b/>
        <sz val="10"/>
        <rFont val="Arial"/>
        <family val="2"/>
      </rPr>
      <t xml:space="preserve">"Андалузия Люкс" </t>
    </r>
    <r>
      <rPr>
        <sz val="11"/>
        <color theme="1"/>
        <rFont val="Calibri"/>
        <family val="2"/>
      </rPr>
      <t>М2 двухшаговая (0,84 м2)</t>
    </r>
  </si>
  <si>
    <r>
      <rPr>
        <b/>
        <sz val="10"/>
        <rFont val="Arial"/>
        <family val="2"/>
      </rPr>
      <t xml:space="preserve">"Андалузия Люкс" </t>
    </r>
    <r>
      <rPr>
        <sz val="11"/>
        <color theme="1"/>
        <rFont val="Calibri"/>
        <family val="2"/>
      </rPr>
      <t>М1 одношаговая (0,45 м2)</t>
    </r>
  </si>
  <si>
    <t>Профнастил</t>
  </si>
  <si>
    <t>Параметр</t>
  </si>
  <si>
    <t>Розничная цена</t>
  </si>
  <si>
    <t>Ячейка</t>
  </si>
  <si>
    <t>Высота профиля (мм)</t>
  </si>
  <si>
    <t>Белый</t>
  </si>
  <si>
    <t>Алюминий серебристый</t>
  </si>
  <si>
    <t>Алюминий матовый</t>
  </si>
  <si>
    <t>Черный</t>
  </si>
  <si>
    <t>Светло-бежевый</t>
  </si>
  <si>
    <t>Супер хром</t>
  </si>
  <si>
    <t>Золото</t>
  </si>
  <si>
    <t>30x30</t>
  </si>
  <si>
    <t xml:space="preserve"> h=30 </t>
  </si>
  <si>
    <t xml:space="preserve"> h=40 </t>
  </si>
  <si>
    <t xml:space="preserve"> h=50 </t>
  </si>
  <si>
    <t>ГРИЛЬЯТО  При объеме больше 100 м2 - звоните!!!</t>
  </si>
  <si>
    <t>Реечный потолок (аллюминий) ВНИМАНИЕ !!! Уточняйте цены!</t>
  </si>
  <si>
    <t>Телефон/факс</t>
  </si>
  <si>
    <t>Прайс-лист от 01 августа 2012 г.</t>
  </si>
  <si>
    <t>Домизол А (70м2 в рулоне)</t>
  </si>
  <si>
    <t>Домизол В (70 м2 в рулоне)</t>
  </si>
  <si>
    <t>Тайвек Soft (75 м2 в рулоне)</t>
  </si>
  <si>
    <t>Тайвeк Housewrap (75 м2 в рулоне)</t>
  </si>
  <si>
    <t>рулон</t>
  </si>
  <si>
    <t>Водосточная система "DOCKE"</t>
  </si>
  <si>
    <t>Изображение</t>
  </si>
  <si>
    <t xml:space="preserve">Водосточная труба, 3м </t>
  </si>
  <si>
    <t>пломбир</t>
  </si>
  <si>
    <t>шоколад, киви, банан, капучино</t>
  </si>
  <si>
    <t xml:space="preserve">Водосточный желоб, 3м </t>
  </si>
  <si>
    <t xml:space="preserve">Колено 45 гр. </t>
  </si>
  <si>
    <t xml:space="preserve">Колено 72 гр. </t>
  </si>
  <si>
    <t>Кронштейн желоба</t>
  </si>
  <si>
    <t xml:space="preserve">Муфта соединительная </t>
  </si>
  <si>
    <t>Наконечник</t>
  </si>
  <si>
    <t>Сетка защитная</t>
  </si>
  <si>
    <t xml:space="preserve">Соединитель желобов </t>
  </si>
  <si>
    <t xml:space="preserve">Угловой элемент 90 гр. </t>
  </si>
  <si>
    <t xml:space="preserve">Хомут универсальный </t>
  </si>
  <si>
    <t xml:space="preserve">Цена ДО 50 т.  </t>
  </si>
  <si>
    <t xml:space="preserve">Цена ОТ 50 т.  </t>
  </si>
  <si>
    <t xml:space="preserve">Цена СВЫШНЕ 100 т.  </t>
  </si>
  <si>
    <r>
      <t>Краска аэрозольная 400 мл в ассортименте Цвета по RAL:</t>
    </r>
    <r>
      <rPr>
        <sz val="10"/>
        <rFont val="Arial"/>
        <family val="2"/>
      </rPr>
      <t xml:space="preserve"> 1014(бежевый), 1015 (слоновая кость), 1021 (желтый), 3005(красное вино), 3011(красный), 5002(ультрамарин), 5005(синий), 5021 (бирюза), 6002(светло зеленый), 6005(зеленый мох), 7004(серый), 8017(шоколад), 9003(белый)</t>
    </r>
  </si>
  <si>
    <t>металл</t>
  </si>
  <si>
    <t>Berg 1127 х 461 мм</t>
  </si>
  <si>
    <t>Stein 1196 х 426 мм</t>
  </si>
  <si>
    <t>Burg 1072 х  472 мм</t>
  </si>
  <si>
    <t>ЗВОНИТЕ!!!</t>
  </si>
  <si>
    <t>Сайдинг                  Цокольный              Докке-р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</si>
</sst>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&quot; руб.&quot;"/>
    <numFmt numFmtId="166" formatCode="0.000"/>
    <numFmt numFmtId="167" formatCode="#,##0_ ;\-#,##0\ 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sz val="10"/>
      <name val="Arial Cyr"/>
      <family val="0"/>
    </font>
    <font>
      <b/>
      <i/>
      <sz val="11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i/>
      <sz val="14"/>
      <name val="Arial Cyr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1"/>
      <color indexed="8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color indexed="8"/>
      <name val="Tahoma"/>
      <family val="2"/>
    </font>
    <font>
      <b/>
      <i/>
      <sz val="14"/>
      <name val="Tahoma"/>
      <family val="2"/>
    </font>
    <font>
      <b/>
      <i/>
      <sz val="14"/>
      <color indexed="8"/>
      <name val="Calibri"/>
      <family val="2"/>
    </font>
    <font>
      <b/>
      <i/>
      <sz val="12"/>
      <name val="Franklin Gothic Medium"/>
      <family val="2"/>
    </font>
    <font>
      <b/>
      <i/>
      <sz val="15"/>
      <name val="Arial"/>
      <family val="2"/>
    </font>
    <font>
      <b/>
      <i/>
      <sz val="15"/>
      <name val="Arial Cyr"/>
      <family val="0"/>
    </font>
    <font>
      <b/>
      <i/>
      <sz val="16"/>
      <name val="Arial"/>
      <family val="2"/>
    </font>
    <font>
      <i/>
      <sz val="14"/>
      <name val="Arial"/>
      <family val="2"/>
    </font>
    <font>
      <u val="single"/>
      <sz val="10"/>
      <color indexed="12"/>
      <name val="Arial Cyr"/>
      <family val="0"/>
    </font>
    <font>
      <b/>
      <i/>
      <sz val="16"/>
      <name val="Book Antiqua"/>
      <family val="1"/>
    </font>
    <font>
      <b/>
      <sz val="16"/>
      <name val="Book Antiqua"/>
      <family val="1"/>
    </font>
    <font>
      <i/>
      <u val="single"/>
      <sz val="16"/>
      <name val="Arial"/>
      <family val="2"/>
    </font>
    <font>
      <b/>
      <i/>
      <vertAlign val="superscript"/>
      <sz val="10"/>
      <name val="Arial"/>
      <family val="2"/>
    </font>
    <font>
      <b/>
      <i/>
      <sz val="11.5"/>
      <name val="Arial"/>
      <family val="2"/>
    </font>
    <font>
      <i/>
      <sz val="10"/>
      <name val="Arial"/>
      <family val="2"/>
    </font>
    <font>
      <i/>
      <sz val="15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i/>
      <sz val="11"/>
      <color indexed="8"/>
      <name val="Calibri"/>
      <family val="2"/>
    </font>
    <font>
      <sz val="11"/>
      <color indexed="8"/>
      <name val="Book Antiqua"/>
      <family val="1"/>
    </font>
    <font>
      <b/>
      <i/>
      <sz val="11"/>
      <color indexed="8"/>
      <name val="Book Antiqua"/>
      <family val="1"/>
    </font>
    <font>
      <b/>
      <i/>
      <sz val="16"/>
      <color indexed="8"/>
      <name val="Book Antiqua"/>
      <family val="1"/>
    </font>
    <font>
      <sz val="16"/>
      <color indexed="60"/>
      <name val="Book Antiqua"/>
      <family val="1"/>
    </font>
    <font>
      <sz val="10"/>
      <color indexed="60"/>
      <name val="Book Antiqua"/>
      <family val="1"/>
    </font>
    <font>
      <b/>
      <u val="single"/>
      <sz val="16"/>
      <color indexed="60"/>
      <name val="Book Antiqua"/>
      <family val="1"/>
    </font>
    <font>
      <b/>
      <sz val="16"/>
      <color indexed="60"/>
      <name val="Book Antiqua"/>
      <family val="1"/>
    </font>
    <font>
      <b/>
      <i/>
      <sz val="16"/>
      <color indexed="60"/>
      <name val="Book Antiqua"/>
      <family val="1"/>
    </font>
    <font>
      <b/>
      <sz val="16"/>
      <color indexed="8"/>
      <name val="Book Antiqua"/>
      <family val="1"/>
    </font>
    <font>
      <sz val="16"/>
      <color indexed="8"/>
      <name val="Calibri"/>
      <family val="2"/>
    </font>
    <font>
      <sz val="16"/>
      <color indexed="8"/>
      <name val="Book Antiqua"/>
      <family val="1"/>
    </font>
    <font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8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6"/>
      <color indexed="8"/>
      <name val="Arial"/>
      <family val="2"/>
    </font>
    <font>
      <sz val="25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Book Antiqua"/>
      <family val="1"/>
    </font>
    <font>
      <sz val="16"/>
      <color rgb="FFC00000"/>
      <name val="Book Antiqua"/>
      <family val="1"/>
    </font>
    <font>
      <sz val="10"/>
      <color rgb="FFC00000"/>
      <name val="Book Antiqua"/>
      <family val="1"/>
    </font>
    <font>
      <b/>
      <u val="single"/>
      <sz val="16"/>
      <color rgb="FFC00000"/>
      <name val="Book Antiqua"/>
      <family val="1"/>
    </font>
    <font>
      <b/>
      <sz val="16"/>
      <color rgb="FFC00000"/>
      <name val="Book Antiqua"/>
      <family val="1"/>
    </font>
    <font>
      <b/>
      <i/>
      <sz val="16"/>
      <color rgb="FFC00000"/>
      <name val="Book Antiqua"/>
      <family val="1"/>
    </font>
    <font>
      <b/>
      <sz val="16"/>
      <color theme="1"/>
      <name val="Book Antiqua"/>
      <family val="1"/>
    </font>
    <font>
      <sz val="16"/>
      <color theme="1"/>
      <name val="Calibri"/>
      <family val="2"/>
    </font>
    <font>
      <sz val="16"/>
      <color theme="1"/>
      <name val="Book Antiqua"/>
      <family val="1"/>
    </font>
    <font>
      <i/>
      <u val="single"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2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/>
    </border>
    <border>
      <left style="dotted"/>
      <right style="medium"/>
      <top style="dotted"/>
      <bottom style="dotted"/>
    </border>
    <border>
      <left style="dotted"/>
      <right style="medium"/>
      <top/>
      <bottom/>
    </border>
    <border>
      <left style="dotted"/>
      <right style="medium"/>
      <top style="dotted"/>
      <bottom/>
    </border>
    <border>
      <left style="dotted"/>
      <right style="medium"/>
      <top/>
      <bottom style="medium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dotted"/>
      <top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/>
    </border>
    <border>
      <left style="medium"/>
      <right style="dotted"/>
      <top style="dotted"/>
      <bottom style="medium"/>
    </border>
    <border>
      <left style="medium"/>
      <right style="dotted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dotted"/>
      <top style="medium"/>
      <bottom/>
    </border>
    <border>
      <left/>
      <right style="medium"/>
      <top/>
      <bottom/>
    </border>
    <border>
      <left/>
      <right style="dotted"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/>
      <bottom style="medium"/>
    </border>
    <border>
      <left/>
      <right style="dotted"/>
      <top/>
      <bottom style="medium"/>
    </border>
    <border>
      <left style="dotted"/>
      <right style="dotted"/>
      <top style="medium"/>
      <bottom/>
    </border>
    <border>
      <left style="dotted"/>
      <right style="dotted"/>
      <top style="dotted"/>
      <bottom style="dotted"/>
    </border>
    <border>
      <left style="dotted"/>
      <right style="dotted"/>
      <top/>
      <bottom style="medium"/>
    </border>
    <border>
      <left/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tted"/>
      <top style="medium"/>
      <bottom style="dotted"/>
    </border>
    <border>
      <left/>
      <right style="dotted"/>
      <top/>
      <bottom style="dotted"/>
    </border>
    <border>
      <left/>
      <right style="medium"/>
      <top/>
      <bottom style="dotted"/>
    </border>
    <border>
      <left/>
      <right style="dotted"/>
      <top style="dotted"/>
      <bottom style="medium"/>
    </border>
    <border>
      <left/>
      <right style="medium"/>
      <top style="dotted"/>
      <bottom/>
    </border>
    <border>
      <left/>
      <right style="medium"/>
      <top style="medium"/>
      <bottom style="dotted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 style="dotted"/>
    </border>
    <border>
      <left/>
      <right/>
      <top style="medium"/>
      <bottom style="dotted"/>
    </border>
    <border>
      <left/>
      <right/>
      <top style="dotted"/>
      <bottom style="dotted"/>
    </border>
    <border>
      <left style="medium"/>
      <right style="medium"/>
      <top/>
      <bottom style="dotted"/>
    </border>
    <border>
      <left/>
      <right/>
      <top/>
      <bottom style="dotted"/>
    </border>
    <border>
      <left style="medium"/>
      <right style="medium"/>
      <top style="dotted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tted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dotted"/>
      <bottom style="dotted"/>
    </border>
    <border>
      <left style="medium"/>
      <right/>
      <top style="medium"/>
      <bottom style="dotted"/>
    </border>
    <border>
      <left style="dotted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2" fillId="0" borderId="0">
      <alignment/>
      <protection/>
    </xf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32" borderId="0" applyNumberFormat="0" applyBorder="0" applyAlignment="0" applyProtection="0"/>
  </cellStyleXfs>
  <cellXfs count="99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57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13" fillId="0" borderId="10" xfId="58" applyFont="1" applyFill="1" applyBorder="1" applyAlignment="1">
      <alignment horizontal="center"/>
      <protection/>
    </xf>
    <xf numFmtId="0" fontId="13" fillId="0" borderId="0" xfId="58" applyFont="1" applyFill="1" applyAlignment="1">
      <alignment/>
      <protection/>
    </xf>
    <xf numFmtId="0" fontId="14" fillId="0" borderId="0" xfId="15" applyFont="1" applyFill="1" applyBorder="1" applyAlignment="1">
      <alignment horizontal="center" vertical="center"/>
      <protection/>
    </xf>
    <xf numFmtId="9" fontId="14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0" fontId="118" fillId="0" borderId="0" xfId="15" applyFont="1" applyFill="1" applyBorder="1" applyAlignment="1">
      <alignment horizontal="center" vertical="center"/>
      <protection/>
    </xf>
    <xf numFmtId="0" fontId="14" fillId="0" borderId="11" xfId="15" applyFont="1" applyFill="1" applyBorder="1" applyAlignment="1">
      <alignment horizontal="center" vertical="center"/>
      <protection/>
    </xf>
    <xf numFmtId="0" fontId="3" fillId="0" borderId="0" xfId="59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0" applyFont="1" applyFill="1" applyBorder="1" applyAlignment="1">
      <alignment horizontal="center"/>
    </xf>
    <xf numFmtId="0" fontId="24" fillId="0" borderId="12" xfId="34" applyFont="1" applyFill="1" applyBorder="1" applyAlignment="1">
      <alignment vertical="center"/>
      <protection/>
    </xf>
    <xf numFmtId="0" fontId="24" fillId="0" borderId="13" xfId="34" applyFont="1" applyFill="1" applyBorder="1" applyAlignment="1">
      <alignment horizontal="left" vertical="center"/>
      <protection/>
    </xf>
    <xf numFmtId="0" fontId="24" fillId="0" borderId="13" xfId="34" applyFont="1" applyFill="1" applyBorder="1" applyAlignment="1">
      <alignment vertical="center"/>
      <protection/>
    </xf>
    <xf numFmtId="0" fontId="24" fillId="0" borderId="14" xfId="34" applyFont="1" applyFill="1" applyBorder="1" applyAlignment="1">
      <alignment horizontal="left" vertical="center"/>
      <protection/>
    </xf>
    <xf numFmtId="0" fontId="24" fillId="0" borderId="15" xfId="34" applyFont="1" applyFill="1" applyBorder="1" applyAlignment="1">
      <alignment horizontal="left" vertical="center"/>
      <protection/>
    </xf>
    <xf numFmtId="0" fontId="24" fillId="0" borderId="16" xfId="34" applyFont="1" applyFill="1" applyBorder="1" applyAlignment="1">
      <alignment horizontal="left" vertical="center"/>
      <protection/>
    </xf>
    <xf numFmtId="0" fontId="24" fillId="0" borderId="17" xfId="34" applyFont="1" applyFill="1" applyBorder="1" applyAlignment="1">
      <alignment horizontal="left" vertical="center"/>
      <protection/>
    </xf>
    <xf numFmtId="0" fontId="24" fillId="0" borderId="12" xfId="34" applyFont="1" applyFill="1" applyBorder="1" applyAlignment="1">
      <alignment horizontal="left" vertical="center"/>
      <protection/>
    </xf>
    <xf numFmtId="0" fontId="24" fillId="0" borderId="18" xfId="34" applyFont="1" applyFill="1" applyBorder="1" applyAlignment="1">
      <alignment horizontal="left" vertical="center"/>
      <protection/>
    </xf>
    <xf numFmtId="0" fontId="24" fillId="0" borderId="18" xfId="34" applyFont="1" applyFill="1" applyBorder="1" applyAlignment="1">
      <alignment vertical="center"/>
      <protection/>
    </xf>
    <xf numFmtId="0" fontId="24" fillId="0" borderId="14" xfId="34" applyFont="1" applyFill="1" applyBorder="1" applyAlignment="1">
      <alignment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4" fontId="119" fillId="0" borderId="23" xfId="0" applyNumberFormat="1" applyFont="1" applyFill="1" applyBorder="1" applyAlignment="1">
      <alignment horizontal="center"/>
    </xf>
    <xf numFmtId="2" fontId="119" fillId="0" borderId="24" xfId="0" applyNumberFormat="1" applyFont="1" applyFill="1" applyBorder="1" applyAlignment="1">
      <alignment horizontal="center" vertical="center"/>
    </xf>
    <xf numFmtId="164" fontId="5" fillId="0" borderId="25" xfId="60" applyNumberFormat="1" applyFont="1" applyFill="1" applyBorder="1" applyAlignment="1">
      <alignment horizontal="left" vertical="center"/>
      <protection/>
    </xf>
    <xf numFmtId="164" fontId="5" fillId="0" borderId="26" xfId="60" applyNumberFormat="1" applyFont="1" applyFill="1" applyBorder="1" applyAlignment="1">
      <alignment horizontal="center" vertical="center"/>
      <protection/>
    </xf>
    <xf numFmtId="164" fontId="5" fillId="0" borderId="23" xfId="60" applyNumberFormat="1" applyFont="1" applyFill="1" applyBorder="1" applyAlignment="1">
      <alignment horizontal="center" vertical="center"/>
      <protection/>
    </xf>
    <xf numFmtId="164" fontId="5" fillId="0" borderId="23" xfId="45" applyNumberFormat="1" applyFont="1" applyFill="1" applyBorder="1" applyAlignment="1">
      <alignment horizontal="center" vertical="center"/>
    </xf>
    <xf numFmtId="164" fontId="5" fillId="0" borderId="27" xfId="60" applyNumberFormat="1" applyFont="1" applyFill="1" applyBorder="1" applyAlignment="1">
      <alignment horizontal="left" vertical="center"/>
      <protection/>
    </xf>
    <xf numFmtId="164" fontId="5" fillId="0" borderId="28" xfId="60" applyNumberFormat="1" applyFont="1" applyFill="1" applyBorder="1" applyAlignment="1">
      <alignment horizontal="center" vertical="center"/>
      <protection/>
    </xf>
    <xf numFmtId="164" fontId="5" fillId="0" borderId="29" xfId="60" applyNumberFormat="1" applyFont="1" applyFill="1" applyBorder="1" applyAlignment="1">
      <alignment horizontal="left" vertical="center"/>
      <protection/>
    </xf>
    <xf numFmtId="164" fontId="5" fillId="0" borderId="30" xfId="60" applyNumberFormat="1" applyFont="1" applyFill="1" applyBorder="1" applyAlignment="1">
      <alignment horizontal="center" vertical="center"/>
      <protection/>
    </xf>
    <xf numFmtId="164" fontId="5" fillId="0" borderId="20" xfId="60" applyNumberFormat="1" applyFont="1" applyFill="1" applyBorder="1" applyAlignment="1">
      <alignment horizontal="left" vertical="center"/>
      <protection/>
    </xf>
    <xf numFmtId="164" fontId="5" fillId="0" borderId="22" xfId="60" applyNumberFormat="1" applyFont="1" applyFill="1" applyBorder="1" applyAlignment="1">
      <alignment horizontal="left" vertical="center"/>
      <protection/>
    </xf>
    <xf numFmtId="164" fontId="5" fillId="0" borderId="31" xfId="60" applyNumberFormat="1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0" fontId="5" fillId="0" borderId="32" xfId="57" applyFont="1" applyFill="1" applyBorder="1" applyAlignment="1">
      <alignment horizontal="center" vertical="center" wrapText="1"/>
      <protection/>
    </xf>
    <xf numFmtId="2" fontId="4" fillId="0" borderId="33" xfId="15" applyNumberFormat="1" applyFont="1" applyFill="1" applyBorder="1" applyAlignment="1">
      <alignment horizontal="center" vertical="center"/>
      <protection/>
    </xf>
    <xf numFmtId="2" fontId="4" fillId="0" borderId="34" xfId="15" applyNumberFormat="1" applyFont="1" applyFill="1" applyBorder="1" applyAlignment="1">
      <alignment horizontal="center" vertical="center"/>
      <protection/>
    </xf>
    <xf numFmtId="2" fontId="4" fillId="0" borderId="35" xfId="15" applyNumberFormat="1" applyFont="1" applyFill="1" applyBorder="1" applyAlignment="1">
      <alignment horizontal="center" vertical="center"/>
      <protection/>
    </xf>
    <xf numFmtId="2" fontId="29" fillId="0" borderId="36" xfId="15" applyNumberFormat="1" applyFont="1" applyFill="1" applyBorder="1" applyAlignment="1">
      <alignment horizontal="center" vertical="center"/>
      <protection/>
    </xf>
    <xf numFmtId="2" fontId="29" fillId="0" borderId="34" xfId="15" applyNumberFormat="1" applyFont="1" applyFill="1" applyBorder="1" applyAlignment="1">
      <alignment horizontal="center" vertical="center"/>
      <protection/>
    </xf>
    <xf numFmtId="2" fontId="29" fillId="0" borderId="37" xfId="15" applyNumberFormat="1" applyFont="1" applyFill="1" applyBorder="1" applyAlignment="1">
      <alignment horizontal="center" vertical="center"/>
      <protection/>
    </xf>
    <xf numFmtId="2" fontId="29" fillId="0" borderId="35" xfId="15" applyNumberFormat="1" applyFont="1" applyFill="1" applyBorder="1" applyAlignment="1">
      <alignment horizontal="center" vertical="center"/>
      <protection/>
    </xf>
    <xf numFmtId="2" fontId="29" fillId="0" borderId="38" xfId="15" applyNumberFormat="1" applyFont="1" applyFill="1" applyBorder="1" applyAlignment="1">
      <alignment horizontal="center" vertical="center"/>
      <protection/>
    </xf>
    <xf numFmtId="2" fontId="29" fillId="0" borderId="39" xfId="15" applyNumberFormat="1" applyFont="1" applyFill="1" applyBorder="1" applyAlignment="1">
      <alignment horizontal="center" vertical="center"/>
      <protection/>
    </xf>
    <xf numFmtId="2" fontId="32" fillId="0" borderId="40" xfId="15" applyNumberFormat="1" applyFont="1" applyFill="1" applyBorder="1" applyAlignment="1">
      <alignment horizontal="center" vertical="center"/>
      <protection/>
    </xf>
    <xf numFmtId="2" fontId="32" fillId="0" borderId="34" xfId="15" applyNumberFormat="1" applyFont="1" applyFill="1" applyBorder="1" applyAlignment="1">
      <alignment horizontal="center" vertical="center"/>
      <protection/>
    </xf>
    <xf numFmtId="2" fontId="32" fillId="0" borderId="35" xfId="15" applyNumberFormat="1" applyFont="1" applyFill="1" applyBorder="1" applyAlignment="1">
      <alignment horizontal="center" vertical="center"/>
      <protection/>
    </xf>
    <xf numFmtId="2" fontId="32" fillId="0" borderId="33" xfId="15" applyNumberFormat="1" applyFont="1" applyFill="1" applyBorder="1" applyAlignment="1">
      <alignment horizontal="center" vertical="center"/>
      <protection/>
    </xf>
    <xf numFmtId="2" fontId="32" fillId="0" borderId="39" xfId="15" applyNumberFormat="1" applyFont="1" applyFill="1" applyBorder="1" applyAlignment="1">
      <alignment horizontal="center" vertical="center"/>
      <protection/>
    </xf>
    <xf numFmtId="2" fontId="27" fillId="0" borderId="41" xfId="15" applyNumberFormat="1" applyFont="1" applyFill="1" applyBorder="1" applyAlignment="1">
      <alignment horizontal="center" vertical="center"/>
      <protection/>
    </xf>
    <xf numFmtId="2" fontId="25" fillId="0" borderId="41" xfId="15" applyNumberFormat="1" applyFont="1" applyFill="1" applyBorder="1" applyAlignment="1">
      <alignment horizontal="center" vertical="center"/>
      <protection/>
    </xf>
    <xf numFmtId="2" fontId="4" fillId="0" borderId="42" xfId="15" applyNumberFormat="1" applyFont="1" applyFill="1" applyBorder="1" applyAlignment="1">
      <alignment horizontal="center" vertical="center"/>
      <protection/>
    </xf>
    <xf numFmtId="2" fontId="5" fillId="0" borderId="40" xfId="71" applyNumberFormat="1" applyFont="1" applyFill="1" applyBorder="1" applyAlignment="1">
      <alignment horizontal="center" vertical="center"/>
    </xf>
    <xf numFmtId="2" fontId="5" fillId="0" borderId="43" xfId="71" applyNumberFormat="1" applyFont="1" applyFill="1" applyBorder="1" applyAlignment="1">
      <alignment horizontal="center" vertical="center"/>
    </xf>
    <xf numFmtId="2" fontId="5" fillId="0" borderId="42" xfId="71" applyNumberFormat="1" applyFont="1" applyFill="1" applyBorder="1" applyAlignment="1">
      <alignment horizontal="center" vertical="center"/>
    </xf>
    <xf numFmtId="2" fontId="4" fillId="0" borderId="44" xfId="15" applyNumberFormat="1" applyFont="1" applyFill="1" applyBorder="1" applyAlignment="1">
      <alignment horizontal="center" vertical="center"/>
      <protection/>
    </xf>
    <xf numFmtId="2" fontId="5" fillId="0" borderId="34" xfId="71" applyNumberFormat="1" applyFont="1" applyFill="1" applyBorder="1" applyAlignment="1">
      <alignment horizontal="center" vertical="center"/>
    </xf>
    <xf numFmtId="2" fontId="5" fillId="0" borderId="45" xfId="71" applyNumberFormat="1" applyFont="1" applyFill="1" applyBorder="1" applyAlignment="1">
      <alignment horizontal="center" vertical="center"/>
    </xf>
    <xf numFmtId="2" fontId="5" fillId="0" borderId="46" xfId="71" applyNumberFormat="1" applyFont="1" applyFill="1" applyBorder="1" applyAlignment="1">
      <alignment horizontal="center" vertical="center"/>
    </xf>
    <xf numFmtId="2" fontId="5" fillId="0" borderId="47" xfId="71" applyNumberFormat="1" applyFont="1" applyFill="1" applyBorder="1" applyAlignment="1">
      <alignment horizontal="center" vertical="center"/>
    </xf>
    <xf numFmtId="2" fontId="5" fillId="0" borderId="48" xfId="71" applyNumberFormat="1" applyFont="1" applyFill="1" applyBorder="1" applyAlignment="1">
      <alignment horizontal="center" vertical="center"/>
    </xf>
    <xf numFmtId="2" fontId="27" fillId="0" borderId="42" xfId="15" applyNumberFormat="1" applyFont="1" applyFill="1" applyBorder="1" applyAlignment="1">
      <alignment horizontal="center" vertical="center"/>
      <protection/>
    </xf>
    <xf numFmtId="2" fontId="25" fillId="0" borderId="40" xfId="15" applyNumberFormat="1" applyFont="1" applyFill="1" applyBorder="1" applyAlignment="1">
      <alignment horizontal="center" vertical="center"/>
      <protection/>
    </xf>
    <xf numFmtId="2" fontId="25" fillId="0" borderId="49" xfId="15" applyNumberFormat="1" applyFont="1" applyFill="1" applyBorder="1" applyAlignment="1">
      <alignment horizontal="center" vertical="center"/>
      <protection/>
    </xf>
    <xf numFmtId="2" fontId="25" fillId="0" borderId="42" xfId="15" applyNumberFormat="1" applyFont="1" applyFill="1" applyBorder="1" applyAlignment="1">
      <alignment horizontal="center" vertical="center"/>
      <protection/>
    </xf>
    <xf numFmtId="2" fontId="27" fillId="0" borderId="12" xfId="15" applyNumberFormat="1" applyFont="1" applyFill="1" applyBorder="1" applyAlignment="1">
      <alignment horizontal="center" vertical="center"/>
      <protection/>
    </xf>
    <xf numFmtId="2" fontId="25" fillId="0" borderId="34" xfId="15" applyNumberFormat="1" applyFont="1" applyFill="1" applyBorder="1" applyAlignment="1">
      <alignment horizontal="center" vertical="center"/>
      <protection/>
    </xf>
    <xf numFmtId="2" fontId="25" fillId="0" borderId="50" xfId="15" applyNumberFormat="1" applyFont="1" applyFill="1" applyBorder="1" applyAlignment="1">
      <alignment horizontal="center" vertical="center"/>
      <protection/>
    </xf>
    <xf numFmtId="2" fontId="25" fillId="0" borderId="46" xfId="15" applyNumberFormat="1" applyFont="1" applyFill="1" applyBorder="1" applyAlignment="1">
      <alignment horizontal="center" vertical="center"/>
      <protection/>
    </xf>
    <xf numFmtId="2" fontId="25" fillId="0" borderId="47" xfId="15" applyNumberFormat="1" applyFont="1" applyFill="1" applyBorder="1" applyAlignment="1">
      <alignment horizontal="center" vertical="center"/>
      <protection/>
    </xf>
    <xf numFmtId="2" fontId="25" fillId="0" borderId="51" xfId="15" applyNumberFormat="1" applyFont="1" applyFill="1" applyBorder="1" applyAlignment="1">
      <alignment horizontal="center" vertical="center"/>
      <protection/>
    </xf>
    <xf numFmtId="2" fontId="25" fillId="0" borderId="52" xfId="15" applyNumberFormat="1" applyFont="1" applyFill="1" applyBorder="1" applyAlignment="1">
      <alignment horizontal="center" vertical="center"/>
      <protection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47" fillId="0" borderId="0" xfId="0" applyFont="1" applyAlignment="1">
      <alignment/>
    </xf>
    <xf numFmtId="0" fontId="126" fillId="0" borderId="0" xfId="44" applyFont="1" applyAlignment="1" applyProtection="1">
      <alignment/>
      <protection/>
    </xf>
    <xf numFmtId="0" fontId="127" fillId="0" borderId="0" xfId="0" applyFont="1" applyAlignment="1">
      <alignment/>
    </xf>
    <xf numFmtId="0" fontId="48" fillId="0" borderId="0" xfId="0" applyFont="1" applyAlignment="1">
      <alignment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2" fontId="3" fillId="0" borderId="62" xfId="0" applyNumberFormat="1" applyFont="1" applyFill="1" applyBorder="1" applyAlignment="1">
      <alignment horizontal="center"/>
    </xf>
    <xf numFmtId="2" fontId="5" fillId="0" borderId="57" xfId="0" applyNumberFormat="1" applyFont="1" applyFill="1" applyBorder="1" applyAlignment="1">
      <alignment horizontal="center"/>
    </xf>
    <xf numFmtId="2" fontId="5" fillId="0" borderId="60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2" fontId="3" fillId="0" borderId="64" xfId="0" applyNumberFormat="1" applyFont="1" applyFill="1" applyBorder="1" applyAlignment="1">
      <alignment horizontal="center"/>
    </xf>
    <xf numFmtId="2" fontId="3" fillId="0" borderId="65" xfId="0" applyNumberFormat="1" applyFont="1" applyFill="1" applyBorder="1" applyAlignment="1">
      <alignment horizontal="center"/>
    </xf>
    <xf numFmtId="2" fontId="3" fillId="0" borderId="57" xfId="0" applyNumberFormat="1" applyFont="1" applyFill="1" applyBorder="1" applyAlignment="1">
      <alignment horizontal="center"/>
    </xf>
    <xf numFmtId="2" fontId="3" fillId="0" borderId="6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0" borderId="6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9" fillId="0" borderId="70" xfId="58" applyFont="1" applyFill="1" applyBorder="1" applyAlignment="1">
      <alignment/>
      <protection/>
    </xf>
    <xf numFmtId="0" fontId="9" fillId="0" borderId="71" xfId="58" applyFont="1" applyFill="1" applyBorder="1" applyAlignment="1">
      <alignment/>
      <protection/>
    </xf>
    <xf numFmtId="0" fontId="9" fillId="0" borderId="68" xfId="58" applyFont="1" applyFill="1" applyBorder="1" applyAlignment="1">
      <alignment/>
      <protection/>
    </xf>
    <xf numFmtId="0" fontId="9" fillId="0" borderId="0" xfId="58" applyFont="1" applyFill="1" applyBorder="1" applyAlignment="1">
      <alignment/>
      <protection/>
    </xf>
    <xf numFmtId="0" fontId="9" fillId="0" borderId="72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6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vertical="center"/>
      <protection/>
    </xf>
    <xf numFmtId="168" fontId="5" fillId="0" borderId="0" xfId="71" applyNumberFormat="1" applyFont="1" applyFill="1" applyBorder="1" applyAlignment="1">
      <alignment horizontal="center" vertical="center"/>
    </xf>
    <xf numFmtId="2" fontId="25" fillId="0" borderId="0" xfId="15" applyNumberFormat="1" applyFont="1" applyFill="1" applyBorder="1" applyAlignment="1">
      <alignment horizontal="center" vertical="center"/>
      <protection/>
    </xf>
    <xf numFmtId="0" fontId="16" fillId="0" borderId="0" xfId="1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9" fillId="0" borderId="23" xfId="0" applyFont="1" applyFill="1" applyBorder="1" applyAlignment="1">
      <alignment/>
    </xf>
    <xf numFmtId="0" fontId="119" fillId="0" borderId="23" xfId="0" applyFont="1" applyFill="1" applyBorder="1" applyAlignment="1">
      <alignment wrapText="1"/>
    </xf>
    <xf numFmtId="1" fontId="119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19" fillId="0" borderId="23" xfId="0" applyFont="1" applyFill="1" applyBorder="1" applyAlignment="1">
      <alignment/>
    </xf>
    <xf numFmtId="0" fontId="119" fillId="0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08" fillId="0" borderId="0" xfId="0" applyFont="1" applyFill="1" applyAlignment="1">
      <alignment/>
    </xf>
    <xf numFmtId="0" fontId="21" fillId="0" borderId="73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Continuous" vertical="top" wrapText="1"/>
    </xf>
    <xf numFmtId="0" fontId="21" fillId="0" borderId="23" xfId="0" applyFont="1" applyFill="1" applyBorder="1" applyAlignment="1">
      <alignment horizontal="centerContinuous" vertical="top" wrapText="1"/>
    </xf>
    <xf numFmtId="0" fontId="21" fillId="0" borderId="68" xfId="0" applyFont="1" applyFill="1" applyBorder="1" applyAlignment="1">
      <alignment horizontal="centerContinuous" vertical="top" wrapText="1"/>
    </xf>
    <xf numFmtId="0" fontId="21" fillId="0" borderId="74" xfId="0" applyFont="1" applyFill="1" applyBorder="1" applyAlignment="1">
      <alignment horizontal="center" vertical="center"/>
    </xf>
    <xf numFmtId="0" fontId="119" fillId="0" borderId="25" xfId="0" applyFont="1" applyFill="1" applyBorder="1" applyAlignment="1">
      <alignment vertical="center" wrapText="1"/>
    </xf>
    <xf numFmtId="0" fontId="119" fillId="0" borderId="75" xfId="0" applyFont="1" applyFill="1" applyBorder="1" applyAlignment="1">
      <alignment horizontal="center" vertical="center"/>
    </xf>
    <xf numFmtId="2" fontId="119" fillId="0" borderId="42" xfId="0" applyNumberFormat="1" applyFont="1" applyFill="1" applyBorder="1" applyAlignment="1">
      <alignment horizontal="center" vertical="center"/>
    </xf>
    <xf numFmtId="2" fontId="119" fillId="0" borderId="44" xfId="0" applyNumberFormat="1" applyFont="1" applyFill="1" applyBorder="1" applyAlignment="1">
      <alignment horizontal="center" vertical="center"/>
    </xf>
    <xf numFmtId="0" fontId="119" fillId="0" borderId="27" xfId="0" applyFont="1" applyFill="1" applyBorder="1" applyAlignment="1">
      <alignment vertical="center" wrapText="1"/>
    </xf>
    <xf numFmtId="0" fontId="119" fillId="0" borderId="64" xfId="0" applyFont="1" applyFill="1" applyBorder="1" applyAlignment="1">
      <alignment horizontal="center" vertical="center"/>
    </xf>
    <xf numFmtId="2" fontId="119" fillId="0" borderId="23" xfId="0" applyNumberFormat="1" applyFont="1" applyFill="1" applyBorder="1" applyAlignment="1">
      <alignment horizontal="center" vertical="center"/>
    </xf>
    <xf numFmtId="2" fontId="119" fillId="0" borderId="68" xfId="0" applyNumberFormat="1" applyFont="1" applyFill="1" applyBorder="1" applyAlignment="1">
      <alignment horizontal="center" vertical="center"/>
    </xf>
    <xf numFmtId="2" fontId="119" fillId="0" borderId="76" xfId="0" applyNumberFormat="1" applyFont="1" applyFill="1" applyBorder="1" applyAlignment="1">
      <alignment horizontal="center" vertical="center"/>
    </xf>
    <xf numFmtId="0" fontId="119" fillId="0" borderId="65" xfId="0" applyFont="1" applyFill="1" applyBorder="1" applyAlignment="1">
      <alignment horizontal="center" vertical="center"/>
    </xf>
    <xf numFmtId="2" fontId="119" fillId="0" borderId="0" xfId="0" applyNumberFormat="1" applyFont="1" applyFill="1" applyBorder="1" applyAlignment="1">
      <alignment horizontal="center" vertical="center"/>
    </xf>
    <xf numFmtId="2" fontId="119" fillId="0" borderId="71" xfId="0" applyNumberFormat="1" applyFont="1" applyFill="1" applyBorder="1" applyAlignment="1">
      <alignment horizontal="center" vertical="center"/>
    </xf>
    <xf numFmtId="2" fontId="119" fillId="0" borderId="70" xfId="0" applyNumberFormat="1" applyFont="1" applyFill="1" applyBorder="1" applyAlignment="1">
      <alignment horizontal="center" vertical="center"/>
    </xf>
    <xf numFmtId="0" fontId="119" fillId="0" borderId="69" xfId="0" applyFont="1" applyFill="1" applyBorder="1" applyAlignment="1">
      <alignment vertical="center" wrapText="1"/>
    </xf>
    <xf numFmtId="2" fontId="119" fillId="0" borderId="77" xfId="0" applyNumberFormat="1" applyFont="1" applyFill="1" applyBorder="1" applyAlignment="1">
      <alignment horizontal="center" vertical="center"/>
    </xf>
    <xf numFmtId="0" fontId="119" fillId="0" borderId="58" xfId="0" applyFont="1" applyFill="1" applyBorder="1" applyAlignment="1">
      <alignment horizontal="center" vertical="center"/>
    </xf>
    <xf numFmtId="0" fontId="119" fillId="0" borderId="59" xfId="0" applyFont="1" applyFill="1" applyBorder="1" applyAlignment="1">
      <alignment horizontal="center" vertical="center"/>
    </xf>
    <xf numFmtId="2" fontId="119" fillId="0" borderId="41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 wrapText="1"/>
    </xf>
    <xf numFmtId="0" fontId="5" fillId="0" borderId="25" xfId="59" applyFont="1" applyFill="1" applyBorder="1" applyAlignment="1">
      <alignment horizontal="center" vertical="center" wrapText="1"/>
      <protection/>
    </xf>
    <xf numFmtId="0" fontId="5" fillId="0" borderId="32" xfId="59" applyFont="1" applyFill="1" applyBorder="1" applyAlignment="1">
      <alignment horizontal="center" vertical="center" wrapText="1"/>
      <protection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54" xfId="0" applyNumberFormat="1" applyFont="1" applyFill="1" applyBorder="1" applyAlignment="1">
      <alignment horizontal="center" vertical="center" wrapText="1"/>
    </xf>
    <xf numFmtId="0" fontId="5" fillId="0" borderId="27" xfId="59" applyFont="1" applyFill="1" applyBorder="1" applyAlignment="1">
      <alignment horizontal="center" vertical="center" wrapText="1"/>
      <protection/>
    </xf>
    <xf numFmtId="0" fontId="5" fillId="0" borderId="20" xfId="59" applyFont="1" applyFill="1" applyBorder="1" applyAlignment="1">
      <alignment horizontal="center" vertical="center" wrapText="1"/>
      <protection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5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9" xfId="59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1" fontId="5" fillId="0" borderId="20" xfId="0" applyNumberFormat="1" applyFont="1" applyFill="1" applyBorder="1" applyAlignment="1">
      <alignment/>
    </xf>
    <xf numFmtId="0" fontId="5" fillId="0" borderId="69" xfId="62" applyFont="1" applyFill="1" applyBorder="1" applyAlignment="1">
      <alignment horizontal="center" vertical="center" wrapText="1"/>
      <protection/>
    </xf>
    <xf numFmtId="0" fontId="5" fillId="0" borderId="78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2" fontId="5" fillId="0" borderId="79" xfId="0" applyNumberFormat="1" applyFont="1" applyFill="1" applyBorder="1" applyAlignment="1">
      <alignment horizontal="center"/>
    </xf>
    <xf numFmtId="2" fontId="5" fillId="0" borderId="8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67" xfId="0" applyNumberFormat="1" applyFont="1" applyFill="1" applyBorder="1" applyAlignment="1">
      <alignment horizontal="center"/>
    </xf>
    <xf numFmtId="2" fontId="5" fillId="0" borderId="33" xfId="71" applyNumberFormat="1" applyFont="1" applyFill="1" applyBorder="1" applyAlignment="1">
      <alignment horizontal="center" vertical="center"/>
    </xf>
    <xf numFmtId="2" fontId="5" fillId="0" borderId="81" xfId="71" applyNumberFormat="1" applyFont="1" applyFill="1" applyBorder="1" applyAlignment="1">
      <alignment horizontal="center" vertical="center"/>
    </xf>
    <xf numFmtId="2" fontId="5" fillId="0" borderId="17" xfId="71" applyNumberFormat="1" applyFont="1" applyFill="1" applyBorder="1" applyAlignment="1">
      <alignment horizontal="center" vertical="center"/>
    </xf>
    <xf numFmtId="2" fontId="5" fillId="0" borderId="36" xfId="71" applyNumberFormat="1" applyFont="1" applyFill="1" applyBorder="1" applyAlignment="1">
      <alignment horizontal="center" vertical="center"/>
    </xf>
    <xf numFmtId="2" fontId="5" fillId="0" borderId="82" xfId="71" applyNumberFormat="1" applyFont="1" applyFill="1" applyBorder="1" applyAlignment="1">
      <alignment horizontal="center" vertical="center"/>
    </xf>
    <xf numFmtId="2" fontId="5" fillId="0" borderId="83" xfId="71" applyNumberFormat="1" applyFont="1" applyFill="1" applyBorder="1" applyAlignment="1">
      <alignment horizontal="center" vertical="center"/>
    </xf>
    <xf numFmtId="2" fontId="5" fillId="0" borderId="39" xfId="71" applyNumberFormat="1" applyFont="1" applyFill="1" applyBorder="1" applyAlignment="1">
      <alignment horizontal="center" vertical="center"/>
    </xf>
    <xf numFmtId="2" fontId="5" fillId="0" borderId="84" xfId="71" applyNumberFormat="1" applyFont="1" applyFill="1" applyBorder="1" applyAlignment="1">
      <alignment horizontal="center" vertical="center"/>
    </xf>
    <xf numFmtId="2" fontId="5" fillId="0" borderId="52" xfId="71" applyNumberFormat="1" applyFont="1" applyFill="1" applyBorder="1" applyAlignment="1">
      <alignment horizontal="center" vertical="center"/>
    </xf>
    <xf numFmtId="2" fontId="30" fillId="0" borderId="37" xfId="15" applyNumberFormat="1" applyFont="1" applyFill="1" applyBorder="1" applyAlignment="1">
      <alignment horizontal="center" vertical="center"/>
      <protection/>
    </xf>
    <xf numFmtId="2" fontId="31" fillId="0" borderId="83" xfId="15" applyNumberFormat="1" applyFont="1" applyFill="1" applyBorder="1" applyAlignment="1">
      <alignment horizontal="center" vertical="center"/>
      <protection/>
    </xf>
    <xf numFmtId="2" fontId="25" fillId="0" borderId="45" xfId="15" applyNumberFormat="1" applyFont="1" applyFill="1" applyBorder="1" applyAlignment="1">
      <alignment horizontal="center" vertical="center"/>
      <protection/>
    </xf>
    <xf numFmtId="2" fontId="5" fillId="0" borderId="85" xfId="71" applyNumberFormat="1" applyFont="1" applyFill="1" applyBorder="1" applyAlignment="1">
      <alignment horizontal="center" vertical="center"/>
    </xf>
    <xf numFmtId="2" fontId="33" fillId="0" borderId="33" xfId="71" applyNumberFormat="1" applyFont="1" applyFill="1" applyBorder="1" applyAlignment="1">
      <alignment horizontal="center" vertical="center"/>
    </xf>
    <xf numFmtId="2" fontId="5" fillId="0" borderId="86" xfId="71" applyNumberFormat="1" applyFont="1" applyFill="1" applyBorder="1" applyAlignment="1">
      <alignment horizontal="center" vertical="center"/>
    </xf>
    <xf numFmtId="2" fontId="33" fillId="0" borderId="36" xfId="71" applyNumberFormat="1" applyFont="1" applyFill="1" applyBorder="1" applyAlignment="1">
      <alignment horizontal="center" vertical="center"/>
    </xf>
    <xf numFmtId="2" fontId="33" fillId="0" borderId="39" xfId="71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38" fillId="0" borderId="70" xfId="0" applyFont="1" applyFill="1" applyBorder="1" applyAlignment="1">
      <alignment/>
    </xf>
    <xf numFmtId="0" fontId="39" fillId="0" borderId="71" xfId="0" applyFont="1" applyFill="1" applyBorder="1" applyAlignment="1">
      <alignment/>
    </xf>
    <xf numFmtId="0" fontId="39" fillId="0" borderId="6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3" fillId="0" borderId="87" xfId="0" applyFont="1" applyFill="1" applyBorder="1" applyAlignment="1">
      <alignment horizontal="center"/>
    </xf>
    <xf numFmtId="0" fontId="133" fillId="0" borderId="88" xfId="0" applyFont="1" applyFill="1" applyBorder="1" applyAlignment="1">
      <alignment horizontal="center"/>
    </xf>
    <xf numFmtId="0" fontId="133" fillId="0" borderId="8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34" fillId="0" borderId="93" xfId="0" applyFont="1" applyFill="1" applyBorder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87" xfId="0" applyFont="1" applyFill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34" fillId="0" borderId="89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top" wrapText="1"/>
    </xf>
    <xf numFmtId="0" fontId="134" fillId="0" borderId="68" xfId="0" applyFont="1" applyFill="1" applyBorder="1" applyAlignment="1">
      <alignment horizontal="center" wrapText="1"/>
    </xf>
    <xf numFmtId="0" fontId="134" fillId="0" borderId="68" xfId="0" applyFont="1" applyFill="1" applyBorder="1" applyAlignment="1">
      <alignment horizontal="center" vertical="top" wrapText="1"/>
    </xf>
    <xf numFmtId="2" fontId="134" fillId="0" borderId="68" xfId="0" applyNumberFormat="1" applyFont="1" applyFill="1" applyBorder="1" applyAlignment="1">
      <alignment horizontal="center" wrapText="1"/>
    </xf>
    <xf numFmtId="2" fontId="134" fillId="0" borderId="23" xfId="0" applyNumberFormat="1" applyFont="1" applyFill="1" applyBorder="1" applyAlignment="1">
      <alignment horizontal="center" wrapText="1"/>
    </xf>
    <xf numFmtId="2" fontId="134" fillId="0" borderId="0" xfId="0" applyNumberFormat="1" applyFont="1" applyFill="1" applyBorder="1" applyAlignment="1">
      <alignment horizontal="center" wrapText="1"/>
    </xf>
    <xf numFmtId="0" fontId="119" fillId="0" borderId="96" xfId="0" applyFont="1" applyFill="1" applyBorder="1" applyAlignment="1">
      <alignment horizontal="center" vertical="top" wrapText="1"/>
    </xf>
    <xf numFmtId="0" fontId="119" fillId="0" borderId="86" xfId="0" applyFont="1" applyFill="1" applyBorder="1" applyAlignment="1">
      <alignment horizontal="center" vertical="top" wrapText="1"/>
    </xf>
    <xf numFmtId="2" fontId="0" fillId="0" borderId="97" xfId="0" applyNumberFormat="1" applyFont="1" applyFill="1" applyBorder="1" applyAlignment="1">
      <alignment horizontal="center"/>
    </xf>
    <xf numFmtId="2" fontId="0" fillId="0" borderId="96" xfId="0" applyNumberFormat="1" applyFont="1" applyFill="1" applyBorder="1" applyAlignment="1">
      <alignment horizontal="center"/>
    </xf>
    <xf numFmtId="2" fontId="119" fillId="0" borderId="0" xfId="0" applyNumberFormat="1" applyFont="1" applyFill="1" applyBorder="1" applyAlignment="1">
      <alignment horizontal="center" vertical="top" wrapText="1"/>
    </xf>
    <xf numFmtId="0" fontId="119" fillId="0" borderId="37" xfId="0" applyFont="1" applyFill="1" applyBorder="1" applyAlignment="1">
      <alignment horizontal="center" vertical="top" wrapText="1"/>
    </xf>
    <xf numFmtId="0" fontId="119" fillId="0" borderId="46" xfId="0" applyFont="1" applyFill="1" applyBorder="1" applyAlignment="1">
      <alignment horizontal="center" vertical="top" wrapText="1"/>
    </xf>
    <xf numFmtId="2" fontId="0" fillId="0" borderId="98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119" fillId="0" borderId="41" xfId="0" applyFont="1" applyFill="1" applyBorder="1" applyAlignment="1">
      <alignment horizontal="center" vertical="top" wrapText="1"/>
    </xf>
    <xf numFmtId="0" fontId="119" fillId="0" borderId="77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0" fontId="135" fillId="0" borderId="11" xfId="0" applyFont="1" applyFill="1" applyBorder="1" applyAlignment="1">
      <alignment wrapText="1"/>
    </xf>
    <xf numFmtId="0" fontId="134" fillId="0" borderId="20" xfId="0" applyFont="1" applyFill="1" applyBorder="1" applyAlignment="1">
      <alignment horizontal="center" wrapText="1"/>
    </xf>
    <xf numFmtId="0" fontId="134" fillId="0" borderId="20" xfId="0" applyFont="1" applyFill="1" applyBorder="1" applyAlignment="1">
      <alignment horizontal="center" vertical="top" wrapText="1"/>
    </xf>
    <xf numFmtId="2" fontId="134" fillId="0" borderId="20" xfId="0" applyNumberFormat="1" applyFont="1" applyFill="1" applyBorder="1" applyAlignment="1">
      <alignment horizontal="center" wrapText="1"/>
    </xf>
    <xf numFmtId="2" fontId="134" fillId="0" borderId="53" xfId="0" applyNumberFormat="1" applyFont="1" applyFill="1" applyBorder="1" applyAlignment="1">
      <alignment horizontal="center" wrapText="1"/>
    </xf>
    <xf numFmtId="0" fontId="135" fillId="0" borderId="76" xfId="0" applyFont="1" applyFill="1" applyBorder="1" applyAlignment="1">
      <alignment wrapText="1"/>
    </xf>
    <xf numFmtId="0" fontId="119" fillId="0" borderId="99" xfId="0" applyFont="1" applyFill="1" applyBorder="1" applyAlignment="1">
      <alignment horizontal="center" vertical="top" wrapText="1"/>
    </xf>
    <xf numFmtId="0" fontId="119" fillId="0" borderId="83" xfId="0" applyFont="1" applyFill="1" applyBorder="1" applyAlignment="1">
      <alignment horizontal="center" vertical="top" wrapText="1"/>
    </xf>
    <xf numFmtId="2" fontId="0" fillId="0" borderId="100" xfId="0" applyNumberFormat="1" applyFont="1" applyFill="1" applyBorder="1" applyAlignment="1">
      <alignment horizontal="center"/>
    </xf>
    <xf numFmtId="2" fontId="0" fillId="0" borderId="99" xfId="0" applyNumberFormat="1" applyFont="1" applyFill="1" applyBorder="1" applyAlignment="1">
      <alignment horizontal="center"/>
    </xf>
    <xf numFmtId="2" fontId="119" fillId="0" borderId="0" xfId="0" applyNumberFormat="1" applyFont="1" applyFill="1" applyBorder="1" applyAlignment="1">
      <alignment horizontal="center" wrapText="1"/>
    </xf>
    <xf numFmtId="0" fontId="135" fillId="0" borderId="77" xfId="0" applyFont="1" applyFill="1" applyBorder="1" applyAlignment="1">
      <alignment wrapText="1"/>
    </xf>
    <xf numFmtId="0" fontId="134" fillId="0" borderId="41" xfId="0" applyFont="1" applyFill="1" applyBorder="1" applyAlignment="1">
      <alignment horizontal="center" wrapText="1"/>
    </xf>
    <xf numFmtId="0" fontId="134" fillId="0" borderId="41" xfId="0" applyFont="1" applyFill="1" applyBorder="1" applyAlignment="1">
      <alignment horizontal="center" vertical="top" wrapText="1"/>
    </xf>
    <xf numFmtId="2" fontId="134" fillId="0" borderId="77" xfId="0" applyNumberFormat="1" applyFont="1" applyFill="1" applyBorder="1" applyAlignment="1">
      <alignment horizontal="center" wrapText="1"/>
    </xf>
    <xf numFmtId="2" fontId="134" fillId="0" borderId="41" xfId="0" applyNumberFormat="1" applyFont="1" applyFill="1" applyBorder="1" applyAlignment="1">
      <alignment horizontal="center" wrapText="1"/>
    </xf>
    <xf numFmtId="0" fontId="119" fillId="0" borderId="76" xfId="0" applyFont="1" applyFill="1" applyBorder="1" applyAlignment="1">
      <alignment horizontal="center" vertical="top" wrapText="1"/>
    </xf>
    <xf numFmtId="0" fontId="119" fillId="0" borderId="44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center"/>
    </xf>
    <xf numFmtId="2" fontId="0" fillId="0" borderId="76" xfId="0" applyNumberFormat="1" applyFont="1" applyFill="1" applyBorder="1" applyAlignment="1">
      <alignment horizontal="center"/>
    </xf>
    <xf numFmtId="0" fontId="119" fillId="0" borderId="35" xfId="0" applyFont="1" applyFill="1" applyBorder="1" applyAlignment="1">
      <alignment horizontal="center" vertical="top" wrapText="1"/>
    </xf>
    <xf numFmtId="2" fontId="0" fillId="0" borderId="72" xfId="0" applyNumberFormat="1" applyFont="1" applyFill="1" applyBorder="1" applyAlignment="1">
      <alignment horizontal="center"/>
    </xf>
    <xf numFmtId="2" fontId="119" fillId="0" borderId="24" xfId="0" applyNumberFormat="1" applyFont="1" applyFill="1" applyBorder="1" applyAlignment="1">
      <alignment horizontal="center"/>
    </xf>
    <xf numFmtId="2" fontId="119" fillId="0" borderId="37" xfId="0" applyNumberFormat="1" applyFont="1" applyFill="1" applyBorder="1" applyAlignment="1">
      <alignment horizontal="center"/>
    </xf>
    <xf numFmtId="2" fontId="119" fillId="0" borderId="76" xfId="0" applyNumberFormat="1" applyFont="1" applyFill="1" applyBorder="1" applyAlignment="1">
      <alignment horizontal="center"/>
    </xf>
    <xf numFmtId="2" fontId="119" fillId="0" borderId="77" xfId="0" applyNumberFormat="1" applyFont="1" applyFill="1" applyBorder="1" applyAlignment="1">
      <alignment horizontal="center"/>
    </xf>
    <xf numFmtId="2" fontId="119" fillId="0" borderId="99" xfId="0" applyNumberFormat="1" applyFont="1" applyFill="1" applyBorder="1" applyAlignment="1">
      <alignment horizontal="center"/>
    </xf>
    <xf numFmtId="2" fontId="119" fillId="0" borderId="96" xfId="0" applyNumberFormat="1" applyFont="1" applyFill="1" applyBorder="1" applyAlignment="1">
      <alignment horizontal="center"/>
    </xf>
    <xf numFmtId="2" fontId="119" fillId="0" borderId="71" xfId="0" applyNumberFormat="1" applyFont="1" applyFill="1" applyBorder="1" applyAlignment="1">
      <alignment/>
    </xf>
    <xf numFmtId="2" fontId="119" fillId="0" borderId="71" xfId="0" applyNumberFormat="1" applyFont="1" applyFill="1" applyBorder="1" applyAlignment="1">
      <alignment horizontal="center"/>
    </xf>
    <xf numFmtId="0" fontId="24" fillId="0" borderId="24" xfId="34" applyFont="1" applyFill="1" applyBorder="1" applyAlignment="1">
      <alignment horizontal="left" vertical="center"/>
      <protection/>
    </xf>
    <xf numFmtId="2" fontId="5" fillId="0" borderId="86" xfId="0" applyNumberFormat="1" applyFont="1" applyFill="1" applyBorder="1" applyAlignment="1">
      <alignment horizontal="center"/>
    </xf>
    <xf numFmtId="2" fontId="119" fillId="0" borderId="86" xfId="0" applyNumberFormat="1" applyFont="1" applyFill="1" applyBorder="1" applyAlignment="1">
      <alignment horizontal="center"/>
    </xf>
    <xf numFmtId="0" fontId="24" fillId="0" borderId="37" xfId="34" applyFont="1" applyFill="1" applyBorder="1" applyAlignment="1">
      <alignment vertical="center"/>
      <protection/>
    </xf>
    <xf numFmtId="2" fontId="5" fillId="0" borderId="46" xfId="0" applyNumberFormat="1" applyFont="1" applyFill="1" applyBorder="1" applyAlignment="1">
      <alignment horizontal="center"/>
    </xf>
    <xf numFmtId="2" fontId="119" fillId="0" borderId="46" xfId="0" applyNumberFormat="1" applyFont="1" applyFill="1" applyBorder="1" applyAlignment="1">
      <alignment horizontal="center"/>
    </xf>
    <xf numFmtId="0" fontId="24" fillId="0" borderId="101" xfId="34" applyFont="1" applyFill="1" applyBorder="1" applyAlignment="1">
      <alignment horizontal="left" vertical="center"/>
      <protection/>
    </xf>
    <xf numFmtId="2" fontId="5" fillId="0" borderId="44" xfId="0" applyNumberFormat="1" applyFont="1" applyFill="1" applyBorder="1" applyAlignment="1">
      <alignment horizontal="center"/>
    </xf>
    <xf numFmtId="2" fontId="119" fillId="0" borderId="44" xfId="0" applyNumberFormat="1" applyFont="1" applyFill="1" applyBorder="1" applyAlignment="1">
      <alignment horizontal="center"/>
    </xf>
    <xf numFmtId="0" fontId="24" fillId="0" borderId="77" xfId="34" applyFont="1" applyFill="1" applyBorder="1" applyAlignment="1">
      <alignment horizontal="left"/>
      <protection/>
    </xf>
    <xf numFmtId="2" fontId="5" fillId="0" borderId="41" xfId="0" applyNumberFormat="1" applyFont="1" applyFill="1" applyBorder="1" applyAlignment="1">
      <alignment horizontal="center"/>
    </xf>
    <xf numFmtId="2" fontId="5" fillId="0" borderId="96" xfId="0" applyNumberFormat="1" applyFont="1" applyFill="1" applyBorder="1" applyAlignment="1">
      <alignment horizontal="center"/>
    </xf>
    <xf numFmtId="2" fontId="5" fillId="0" borderId="76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0" fontId="24" fillId="0" borderId="15" xfId="34" applyFont="1" applyFill="1" applyBorder="1" applyAlignment="1">
      <alignment horizontal="left"/>
      <protection/>
    </xf>
    <xf numFmtId="2" fontId="5" fillId="0" borderId="77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24" fillId="0" borderId="16" xfId="34" applyFont="1" applyFill="1" applyBorder="1" applyAlignment="1">
      <alignment horizontal="left"/>
      <protection/>
    </xf>
    <xf numFmtId="2" fontId="5" fillId="0" borderId="42" xfId="0" applyNumberFormat="1" applyFont="1" applyFill="1" applyBorder="1" applyAlignment="1">
      <alignment horizontal="center"/>
    </xf>
    <xf numFmtId="0" fontId="24" fillId="0" borderId="12" xfId="34" applyFont="1" applyFill="1" applyBorder="1" applyAlignment="1">
      <alignment horizontal="left"/>
      <protection/>
    </xf>
    <xf numFmtId="0" fontId="24" fillId="0" borderId="14" xfId="34" applyFont="1" applyFill="1" applyBorder="1" applyAlignment="1">
      <alignment horizontal="left"/>
      <protection/>
    </xf>
    <xf numFmtId="49" fontId="24" fillId="0" borderId="13" xfId="34" applyNumberFormat="1" applyFont="1" applyFill="1" applyBorder="1" applyAlignment="1">
      <alignment horizontal="left" vertical="center"/>
      <protection/>
    </xf>
    <xf numFmtId="0" fontId="119" fillId="0" borderId="23" xfId="0" applyFont="1" applyFill="1" applyBorder="1" applyAlignment="1">
      <alignment horizontal="center"/>
    </xf>
    <xf numFmtId="2" fontId="5" fillId="0" borderId="99" xfId="0" applyNumberFormat="1" applyFont="1" applyFill="1" applyBorder="1" applyAlignment="1">
      <alignment horizontal="center"/>
    </xf>
    <xf numFmtId="0" fontId="0" fillId="0" borderId="100" xfId="0" applyFill="1" applyBorder="1" applyAlignment="1">
      <alignment/>
    </xf>
    <xf numFmtId="4" fontId="5" fillId="0" borderId="23" xfId="0" applyNumberFormat="1" applyFont="1" applyFill="1" applyBorder="1" applyAlignment="1">
      <alignment horizontal="center"/>
    </xf>
    <xf numFmtId="164" fontId="5" fillId="0" borderId="27" xfId="60" applyNumberFormat="1" applyFont="1" applyFill="1" applyBorder="1" applyAlignment="1">
      <alignment horizontal="left" vertical="center" wrapText="1"/>
      <protection/>
    </xf>
    <xf numFmtId="164" fontId="4" fillId="0" borderId="28" xfId="60" applyNumberFormat="1" applyFont="1" applyFill="1" applyBorder="1" applyAlignment="1">
      <alignment horizontal="center" vertical="center"/>
      <protection/>
    </xf>
    <xf numFmtId="164" fontId="5" fillId="0" borderId="27" xfId="60" applyNumberFormat="1" applyFont="1" applyFill="1" applyBorder="1" applyAlignment="1">
      <alignment horizontal="center" vertical="center"/>
      <protection/>
    </xf>
    <xf numFmtId="164" fontId="5" fillId="0" borderId="69" xfId="60" applyNumberFormat="1" applyFont="1" applyFill="1" applyBorder="1" applyAlignment="1">
      <alignment horizontal="left" vertical="center"/>
      <protection/>
    </xf>
    <xf numFmtId="0" fontId="119" fillId="0" borderId="0" xfId="0" applyFont="1" applyFill="1" applyAlignment="1">
      <alignment/>
    </xf>
    <xf numFmtId="0" fontId="119" fillId="0" borderId="0" xfId="0" applyFont="1" applyFill="1" applyAlignment="1">
      <alignment/>
    </xf>
    <xf numFmtId="0" fontId="136" fillId="0" borderId="0" xfId="0" applyFont="1" applyFill="1" applyAlignment="1">
      <alignment/>
    </xf>
    <xf numFmtId="0" fontId="137" fillId="0" borderId="68" xfId="0" applyFont="1" applyFill="1" applyBorder="1" applyAlignment="1">
      <alignment horizontal="centerContinuous" vertical="top" wrapText="1"/>
    </xf>
    <xf numFmtId="0" fontId="137" fillId="0" borderId="41" xfId="0" applyFont="1" applyFill="1" applyBorder="1" applyAlignment="1">
      <alignment horizontal="centerContinuous" vertical="top" wrapText="1"/>
    </xf>
    <xf numFmtId="0" fontId="137" fillId="0" borderId="44" xfId="0" applyFont="1" applyFill="1" applyBorder="1" applyAlignment="1">
      <alignment horizontal="centerContinuous" vertical="top" wrapText="1"/>
    </xf>
    <xf numFmtId="0" fontId="119" fillId="0" borderId="0" xfId="0" applyFont="1" applyFill="1" applyBorder="1" applyAlignment="1">
      <alignment/>
    </xf>
    <xf numFmtId="0" fontId="37" fillId="0" borderId="23" xfId="60" applyFont="1" applyFill="1" applyBorder="1" applyAlignment="1">
      <alignment horizontal="center" vertical="center" wrapText="1"/>
      <protection/>
    </xf>
    <xf numFmtId="164" fontId="11" fillId="0" borderId="0" xfId="60" applyNumberFormat="1" applyFont="1" applyFill="1" applyBorder="1" applyAlignment="1">
      <alignment horizontal="left" vertical="center"/>
      <protection/>
    </xf>
    <xf numFmtId="164" fontId="11" fillId="0" borderId="0" xfId="60" applyNumberFormat="1" applyFont="1" applyFill="1" applyBorder="1" applyAlignment="1">
      <alignment horizontal="center" vertical="center"/>
      <protection/>
    </xf>
    <xf numFmtId="164" fontId="11" fillId="0" borderId="0" xfId="45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6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/>
    </xf>
    <xf numFmtId="0" fontId="5" fillId="0" borderId="110" xfId="0" applyFont="1" applyFill="1" applyBorder="1" applyAlignment="1">
      <alignment/>
    </xf>
    <xf numFmtId="0" fontId="4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2" fontId="4" fillId="0" borderId="110" xfId="0" applyNumberFormat="1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0" fontId="9" fillId="0" borderId="113" xfId="15" applyFont="1" applyFill="1" applyBorder="1" applyAlignment="1">
      <alignment vertical="center"/>
      <protection/>
    </xf>
    <xf numFmtId="0" fontId="9" fillId="0" borderId="66" xfId="15" applyFont="1" applyFill="1" applyBorder="1" applyAlignment="1">
      <alignment vertical="center"/>
      <protection/>
    </xf>
    <xf numFmtId="0" fontId="9" fillId="0" borderId="42" xfId="15" applyFont="1" applyFill="1" applyBorder="1" applyAlignment="1">
      <alignment vertical="center"/>
      <protection/>
    </xf>
    <xf numFmtId="2" fontId="5" fillId="0" borderId="20" xfId="71" applyNumberFormat="1" applyFont="1" applyFill="1" applyBorder="1" applyAlignment="1">
      <alignment horizontal="center" vertical="center"/>
    </xf>
    <xf numFmtId="2" fontId="25" fillId="0" borderId="20" xfId="15" applyNumberFormat="1" applyFont="1" applyFill="1" applyBorder="1" applyAlignment="1">
      <alignment horizontal="center" vertical="center"/>
      <protection/>
    </xf>
    <xf numFmtId="0" fontId="4" fillId="0" borderId="102" xfId="15" applyFont="1" applyFill="1" applyBorder="1" applyAlignment="1">
      <alignment horizontal="center" vertical="center"/>
      <protection/>
    </xf>
    <xf numFmtId="2" fontId="5" fillId="0" borderId="79" xfId="71" applyNumberFormat="1" applyFont="1" applyFill="1" applyBorder="1" applyAlignment="1">
      <alignment horizontal="center" vertical="center"/>
    </xf>
    <xf numFmtId="2" fontId="25" fillId="0" borderId="79" xfId="15" applyNumberFormat="1" applyFont="1" applyFill="1" applyBorder="1" applyAlignment="1">
      <alignment horizontal="center" vertical="center"/>
      <protection/>
    </xf>
    <xf numFmtId="167" fontId="26" fillId="0" borderId="80" xfId="71" applyNumberFormat="1" applyFont="1" applyFill="1" applyBorder="1" applyAlignment="1">
      <alignment horizontal="center" vertical="center"/>
    </xf>
    <xf numFmtId="0" fontId="4" fillId="0" borderId="27" xfId="15" applyFont="1" applyFill="1" applyBorder="1" applyAlignment="1">
      <alignment horizontal="center" vertical="center"/>
      <protection/>
    </xf>
    <xf numFmtId="167" fontId="26" fillId="0" borderId="53" xfId="71" applyNumberFormat="1" applyFont="1" applyFill="1" applyBorder="1" applyAlignment="1">
      <alignment horizontal="center" vertical="center"/>
    </xf>
    <xf numFmtId="0" fontId="4" fillId="0" borderId="69" xfId="15" applyFont="1" applyFill="1" applyBorder="1" applyAlignment="1">
      <alignment horizontal="center" vertical="center"/>
      <protection/>
    </xf>
    <xf numFmtId="2" fontId="5" fillId="0" borderId="22" xfId="71" applyNumberFormat="1" applyFont="1" applyFill="1" applyBorder="1" applyAlignment="1">
      <alignment horizontal="center" vertical="center"/>
    </xf>
    <xf numFmtId="2" fontId="25" fillId="0" borderId="22" xfId="15" applyNumberFormat="1" applyFont="1" applyFill="1" applyBorder="1" applyAlignment="1">
      <alignment horizontal="center" vertical="center"/>
      <protection/>
    </xf>
    <xf numFmtId="167" fontId="26" fillId="0" borderId="67" xfId="71" applyNumberFormat="1" applyFont="1" applyFill="1" applyBorder="1" applyAlignment="1">
      <alignment horizontal="center" vertical="center"/>
    </xf>
    <xf numFmtId="0" fontId="16" fillId="0" borderId="11" xfId="15" applyFont="1" applyFill="1" applyBorder="1" applyAlignment="1">
      <alignment vertical="center"/>
      <protection/>
    </xf>
    <xf numFmtId="0" fontId="16" fillId="0" borderId="44" xfId="15" applyFont="1" applyFill="1" applyBorder="1" applyAlignment="1">
      <alignment vertical="center"/>
      <protection/>
    </xf>
    <xf numFmtId="168" fontId="5" fillId="0" borderId="20" xfId="71" applyNumberFormat="1" applyFont="1" applyFill="1" applyBorder="1" applyAlignment="1">
      <alignment horizontal="center" vertical="center"/>
    </xf>
    <xf numFmtId="0" fontId="25" fillId="0" borderId="20" xfId="15" applyFont="1" applyFill="1" applyBorder="1" applyAlignment="1">
      <alignment horizontal="center" vertical="center"/>
      <protection/>
    </xf>
    <xf numFmtId="168" fontId="5" fillId="0" borderId="79" xfId="71" applyNumberFormat="1" applyFont="1" applyFill="1" applyBorder="1" applyAlignment="1">
      <alignment horizontal="center" vertical="center"/>
    </xf>
    <xf numFmtId="0" fontId="25" fillId="0" borderId="79" xfId="15" applyFont="1" applyFill="1" applyBorder="1" applyAlignment="1">
      <alignment horizontal="center" vertical="center"/>
      <protection/>
    </xf>
    <xf numFmtId="168" fontId="5" fillId="0" borderId="22" xfId="71" applyNumberFormat="1" applyFont="1" applyFill="1" applyBorder="1" applyAlignment="1">
      <alignment horizontal="center" vertical="center"/>
    </xf>
    <xf numFmtId="0" fontId="25" fillId="0" borderId="22" xfId="15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wrapText="1"/>
    </xf>
    <xf numFmtId="2" fontId="2" fillId="33" borderId="32" xfId="0" applyNumberFormat="1" applyFont="1" applyFill="1" applyBorder="1" applyAlignment="1">
      <alignment horizontal="center"/>
    </xf>
    <xf numFmtId="2" fontId="2" fillId="33" borderId="54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6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19" fillId="33" borderId="44" xfId="0" applyFont="1" applyFill="1" applyBorder="1" applyAlignment="1">
      <alignment/>
    </xf>
    <xf numFmtId="0" fontId="137" fillId="0" borderId="23" xfId="0" applyFont="1" applyFill="1" applyBorder="1" applyAlignment="1">
      <alignment horizontal="center"/>
    </xf>
    <xf numFmtId="0" fontId="119" fillId="33" borderId="0" xfId="0" applyFont="1" applyFill="1" applyAlignment="1">
      <alignment/>
    </xf>
    <xf numFmtId="0" fontId="119" fillId="33" borderId="76" xfId="0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2" fontId="3" fillId="33" borderId="0" xfId="57" applyNumberFormat="1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center"/>
      <protection/>
    </xf>
    <xf numFmtId="2" fontId="3" fillId="33" borderId="0" xfId="59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2" fontId="23" fillId="33" borderId="22" xfId="57" applyNumberFormat="1" applyFont="1" applyFill="1" applyBorder="1" applyAlignment="1">
      <alignment horizontal="center" vertical="center" textRotation="90" wrapText="1"/>
      <protection/>
    </xf>
    <xf numFmtId="2" fontId="51" fillId="33" borderId="22" xfId="57" applyNumberFormat="1" applyFont="1" applyFill="1" applyBorder="1" applyAlignment="1">
      <alignment horizontal="center" vertical="center" wrapText="1"/>
      <protection/>
    </xf>
    <xf numFmtId="1" fontId="5" fillId="33" borderId="32" xfId="57" applyNumberFormat="1" applyFont="1" applyFill="1" applyBorder="1" applyAlignment="1">
      <alignment horizontal="center" vertical="center" wrapText="1"/>
      <protection/>
    </xf>
    <xf numFmtId="2" fontId="5" fillId="33" borderId="54" xfId="57" applyNumberFormat="1" applyFont="1" applyFill="1" applyBorder="1" applyAlignment="1">
      <alignment horizontal="center" vertical="center"/>
      <protection/>
    </xf>
    <xf numFmtId="1" fontId="5" fillId="33" borderId="20" xfId="57" applyNumberFormat="1" applyFont="1" applyFill="1" applyBorder="1" applyAlignment="1">
      <alignment horizontal="center" vertical="center" wrapText="1"/>
      <protection/>
    </xf>
    <xf numFmtId="2" fontId="5" fillId="33" borderId="53" xfId="57" applyNumberFormat="1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 wrapText="1"/>
      <protection/>
    </xf>
    <xf numFmtId="1" fontId="5" fillId="33" borderId="19" xfId="0" applyNumberFormat="1" applyFont="1" applyFill="1" applyBorder="1" applyAlignment="1">
      <alignment horizontal="center" vertical="center"/>
    </xf>
    <xf numFmtId="2" fontId="5" fillId="33" borderId="55" xfId="57" applyNumberFormat="1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5" fillId="33" borderId="32" xfId="57" applyFont="1" applyFill="1" applyBorder="1" applyAlignment="1">
      <alignment horizontal="center" vertical="center" wrapText="1"/>
      <protection/>
    </xf>
    <xf numFmtId="0" fontId="4" fillId="33" borderId="104" xfId="57" applyFont="1" applyFill="1" applyBorder="1" applyAlignment="1">
      <alignment horizontal="center" vertical="center" wrapText="1"/>
      <protection/>
    </xf>
    <xf numFmtId="1" fontId="5" fillId="33" borderId="19" xfId="57" applyNumberFormat="1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center"/>
    </xf>
    <xf numFmtId="2" fontId="43" fillId="33" borderId="73" xfId="0" applyNumberFormat="1" applyFont="1" applyFill="1" applyBorder="1" applyAlignment="1">
      <alignment horizontal="center" vertical="center"/>
    </xf>
    <xf numFmtId="2" fontId="119" fillId="33" borderId="110" xfId="0" applyNumberFormat="1" applyFont="1" applyFill="1" applyBorder="1" applyAlignment="1">
      <alignment horizontal="center"/>
    </xf>
    <xf numFmtId="2" fontId="119" fillId="33" borderId="20" xfId="0" applyNumberFormat="1" applyFont="1" applyFill="1" applyBorder="1" applyAlignment="1">
      <alignment horizontal="center"/>
    </xf>
    <xf numFmtId="2" fontId="119" fillId="33" borderId="53" xfId="0" applyNumberFormat="1" applyFont="1" applyFill="1" applyBorder="1" applyAlignment="1">
      <alignment horizontal="center"/>
    </xf>
    <xf numFmtId="2" fontId="119" fillId="0" borderId="20" xfId="0" applyNumberFormat="1" applyFont="1" applyFill="1" applyBorder="1" applyAlignment="1">
      <alignment horizontal="center"/>
    </xf>
    <xf numFmtId="2" fontId="119" fillId="0" borderId="53" xfId="0" applyNumberFormat="1" applyFont="1" applyFill="1" applyBorder="1" applyAlignment="1">
      <alignment horizontal="center"/>
    </xf>
    <xf numFmtId="2" fontId="119" fillId="33" borderId="22" xfId="0" applyNumberFormat="1" applyFont="1" applyFill="1" applyBorder="1" applyAlignment="1">
      <alignment horizontal="center"/>
    </xf>
    <xf numFmtId="2" fontId="119" fillId="0" borderId="22" xfId="0" applyNumberFormat="1" applyFont="1" applyFill="1" applyBorder="1" applyAlignment="1">
      <alignment horizontal="center"/>
    </xf>
    <xf numFmtId="2" fontId="119" fillId="0" borderId="67" xfId="0" applyNumberFormat="1" applyFont="1" applyFill="1" applyBorder="1" applyAlignment="1">
      <alignment horizontal="center"/>
    </xf>
    <xf numFmtId="0" fontId="138" fillId="33" borderId="114" xfId="0" applyFont="1" applyFill="1" applyBorder="1" applyAlignment="1">
      <alignment horizontal="center" vertical="center"/>
    </xf>
    <xf numFmtId="0" fontId="138" fillId="33" borderId="115" xfId="0" applyFont="1" applyFill="1" applyBorder="1" applyAlignment="1">
      <alignment horizontal="center" vertical="center" wrapText="1"/>
    </xf>
    <xf numFmtId="0" fontId="138" fillId="33" borderId="115" xfId="0" applyFont="1" applyFill="1" applyBorder="1" applyAlignment="1">
      <alignment horizontal="center" vertical="center"/>
    </xf>
    <xf numFmtId="0" fontId="138" fillId="33" borderId="108" xfId="0" applyFont="1" applyFill="1" applyBorder="1" applyAlignment="1">
      <alignment horizontal="center" vertical="center" wrapText="1"/>
    </xf>
    <xf numFmtId="2" fontId="119" fillId="33" borderId="79" xfId="0" applyNumberFormat="1" applyFont="1" applyFill="1" applyBorder="1" applyAlignment="1">
      <alignment horizontal="center"/>
    </xf>
    <xf numFmtId="2" fontId="119" fillId="33" borderId="80" xfId="0" applyNumberFormat="1" applyFont="1" applyFill="1" applyBorder="1" applyAlignment="1">
      <alignment horizontal="center"/>
    </xf>
    <xf numFmtId="2" fontId="119" fillId="33" borderId="67" xfId="0" applyNumberFormat="1" applyFont="1" applyFill="1" applyBorder="1" applyAlignment="1">
      <alignment horizontal="center"/>
    </xf>
    <xf numFmtId="2" fontId="119" fillId="0" borderId="79" xfId="0" applyNumberFormat="1" applyFont="1" applyFill="1" applyBorder="1" applyAlignment="1">
      <alignment horizontal="center"/>
    </xf>
    <xf numFmtId="2" fontId="119" fillId="0" borderId="80" xfId="0" applyNumberFormat="1" applyFont="1" applyFill="1" applyBorder="1" applyAlignment="1">
      <alignment horizontal="center"/>
    </xf>
    <xf numFmtId="0" fontId="37" fillId="33" borderId="23" xfId="57" applyFont="1" applyFill="1" applyBorder="1" applyAlignment="1">
      <alignment horizontal="center" vertical="center" wrapText="1"/>
      <protection/>
    </xf>
    <xf numFmtId="0" fontId="37" fillId="33" borderId="22" xfId="57" applyFont="1" applyFill="1" applyBorder="1" applyAlignment="1">
      <alignment horizontal="center" vertical="center" wrapText="1"/>
      <protection/>
    </xf>
    <xf numFmtId="0" fontId="37" fillId="33" borderId="67" xfId="57" applyFont="1" applyFill="1" applyBorder="1" applyAlignment="1">
      <alignment horizontal="center" vertical="center" wrapText="1"/>
      <protection/>
    </xf>
    <xf numFmtId="2" fontId="37" fillId="33" borderId="116" xfId="57" applyNumberFormat="1" applyFont="1" applyFill="1" applyBorder="1" applyAlignment="1">
      <alignment horizontal="center" vertical="center" wrapText="1"/>
      <protection/>
    </xf>
    <xf numFmtId="2" fontId="37" fillId="33" borderId="77" xfId="57" applyNumberFormat="1" applyFont="1" applyFill="1" applyBorder="1" applyAlignment="1">
      <alignment horizontal="center" vertical="center" wrapText="1"/>
      <protection/>
    </xf>
    <xf numFmtId="0" fontId="4" fillId="33" borderId="113" xfId="57" applyFont="1" applyFill="1" applyBorder="1" applyAlignment="1">
      <alignment horizontal="center" vertical="center" wrapText="1"/>
      <protection/>
    </xf>
    <xf numFmtId="0" fontId="5" fillId="33" borderId="102" xfId="57" applyFont="1" applyFill="1" applyBorder="1" applyAlignment="1">
      <alignment horizontal="center" vertical="center" wrapText="1"/>
      <protection/>
    </xf>
    <xf numFmtId="0" fontId="5" fillId="33" borderId="79" xfId="57" applyFont="1" applyFill="1" applyBorder="1" applyAlignment="1">
      <alignment horizontal="center" vertical="center" wrapText="1"/>
      <protection/>
    </xf>
    <xf numFmtId="0" fontId="5" fillId="33" borderId="80" xfId="57" applyFont="1" applyFill="1" applyBorder="1" applyAlignment="1">
      <alignment horizontal="center" vertical="center" wrapText="1"/>
      <protection/>
    </xf>
    <xf numFmtId="2" fontId="5" fillId="33" borderId="103" xfId="57" applyNumberFormat="1" applyFont="1" applyFill="1" applyBorder="1" applyAlignment="1">
      <alignment horizontal="center" vertical="center" wrapText="1"/>
      <protection/>
    </xf>
    <xf numFmtId="2" fontId="5" fillId="33" borderId="80" xfId="57" applyNumberFormat="1" applyFont="1" applyFill="1" applyBorder="1" applyAlignment="1">
      <alignment horizontal="center" vertical="center" wrapText="1"/>
      <protection/>
    </xf>
    <xf numFmtId="0" fontId="5" fillId="33" borderId="27" xfId="57" applyFont="1" applyFill="1" applyBorder="1" applyAlignment="1">
      <alignment horizontal="center" wrapText="1"/>
      <protection/>
    </xf>
    <xf numFmtId="0" fontId="5" fillId="33" borderId="53" xfId="57" applyFont="1" applyFill="1" applyBorder="1" applyAlignment="1">
      <alignment horizontal="center" vertical="center" wrapText="1"/>
      <protection/>
    </xf>
    <xf numFmtId="2" fontId="5" fillId="33" borderId="28" xfId="57" applyNumberFormat="1" applyFont="1" applyFill="1" applyBorder="1" applyAlignment="1">
      <alignment horizontal="center"/>
      <protection/>
    </xf>
    <xf numFmtId="2" fontId="5" fillId="33" borderId="53" xfId="57" applyNumberFormat="1" applyFont="1" applyFill="1" applyBorder="1" applyAlignment="1">
      <alignment horizontal="center" vertical="center" wrapText="1"/>
      <protection/>
    </xf>
    <xf numFmtId="0" fontId="4" fillId="33" borderId="117" xfId="57" applyFont="1" applyFill="1" applyBorder="1" applyAlignment="1">
      <alignment horizontal="center" vertical="center" wrapText="1"/>
      <protection/>
    </xf>
    <xf numFmtId="0" fontId="5" fillId="33" borderId="55" xfId="57" applyFont="1" applyFill="1" applyBorder="1" applyAlignment="1">
      <alignment horizontal="center" vertical="center" wrapText="1"/>
      <protection/>
    </xf>
    <xf numFmtId="0" fontId="4" fillId="33" borderId="118" xfId="57" applyFont="1" applyFill="1" applyBorder="1" applyAlignment="1">
      <alignment horizontal="center" vertical="center" wrapText="1"/>
      <protection/>
    </xf>
    <xf numFmtId="0" fontId="5" fillId="33" borderId="69" xfId="57" applyFont="1" applyFill="1" applyBorder="1" applyAlignment="1">
      <alignment horizontal="center" vertical="center" wrapText="1"/>
      <protection/>
    </xf>
    <xf numFmtId="0" fontId="5" fillId="33" borderId="22" xfId="57" applyFont="1" applyFill="1" applyBorder="1" applyAlignment="1">
      <alignment horizontal="center" vertical="center" wrapText="1"/>
      <protection/>
    </xf>
    <xf numFmtId="0" fontId="5" fillId="33" borderId="67" xfId="57" applyFont="1" applyFill="1" applyBorder="1" applyAlignment="1">
      <alignment horizontal="center" vertical="center" wrapText="1"/>
      <protection/>
    </xf>
    <xf numFmtId="2" fontId="5" fillId="33" borderId="31" xfId="57" applyNumberFormat="1" applyFont="1" applyFill="1" applyBorder="1" applyAlignment="1">
      <alignment horizontal="center" vertical="center"/>
      <protection/>
    </xf>
    <xf numFmtId="2" fontId="5" fillId="33" borderId="67" xfId="57" applyNumberFormat="1" applyFont="1" applyFill="1" applyBorder="1" applyAlignment="1">
      <alignment horizontal="center" vertical="center" wrapText="1"/>
      <protection/>
    </xf>
    <xf numFmtId="0" fontId="5" fillId="33" borderId="119" xfId="57" applyFont="1" applyFill="1" applyBorder="1" applyAlignment="1">
      <alignment horizontal="center" vertical="center" wrapText="1"/>
      <protection/>
    </xf>
    <xf numFmtId="0" fontId="5" fillId="33" borderId="69" xfId="57" applyFont="1" applyFill="1" applyBorder="1" applyAlignment="1">
      <alignment horizontal="center" wrapText="1"/>
      <protection/>
    </xf>
    <xf numFmtId="2" fontId="5" fillId="33" borderId="31" xfId="57" applyNumberFormat="1" applyFont="1" applyFill="1" applyBorder="1" applyAlignment="1">
      <alignment horizontal="center"/>
      <protection/>
    </xf>
    <xf numFmtId="0" fontId="5" fillId="33" borderId="102" xfId="57" applyFont="1" applyFill="1" applyBorder="1" applyAlignment="1">
      <alignment horizontal="center" wrapText="1"/>
      <protection/>
    </xf>
    <xf numFmtId="2" fontId="5" fillId="33" borderId="103" xfId="57" applyNumberFormat="1" applyFont="1" applyFill="1" applyBorder="1" applyAlignment="1">
      <alignment horizontal="center"/>
      <protection/>
    </xf>
    <xf numFmtId="0" fontId="23" fillId="33" borderId="113" xfId="57" applyFont="1" applyFill="1" applyBorder="1" applyAlignment="1">
      <alignment horizontal="center" vertical="center" wrapText="1"/>
      <protection/>
    </xf>
    <xf numFmtId="0" fontId="5" fillId="33" borderId="103" xfId="57" applyFont="1" applyFill="1" applyBorder="1" applyAlignment="1">
      <alignment horizontal="center" vertical="center" wrapText="1"/>
      <protection/>
    </xf>
    <xf numFmtId="0" fontId="5" fillId="33" borderId="28" xfId="57" applyFont="1" applyFill="1" applyBorder="1" applyAlignment="1">
      <alignment horizontal="center" vertical="center" wrapText="1"/>
      <protection/>
    </xf>
    <xf numFmtId="0" fontId="5" fillId="33" borderId="118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91" fillId="33" borderId="7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1" fillId="0" borderId="113" xfId="15" applyFont="1" applyFill="1" applyBorder="1" applyAlignment="1">
      <alignment vertical="center"/>
      <protection/>
    </xf>
    <xf numFmtId="0" fontId="21" fillId="0" borderId="11" xfId="15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39" fillId="33" borderId="20" xfId="0" applyFont="1" applyFill="1" applyBorder="1" applyAlignment="1">
      <alignment horizontal="center" vertical="center" wrapText="1"/>
    </xf>
    <xf numFmtId="0" fontId="119" fillId="0" borderId="20" xfId="0" applyFont="1" applyBorder="1" applyAlignment="1">
      <alignment horizontal="center" vertical="center" wrapText="1"/>
    </xf>
    <xf numFmtId="0" fontId="140" fillId="0" borderId="20" xfId="0" applyFont="1" applyBorder="1" applyAlignment="1">
      <alignment horizontal="center" vertical="center" wrapText="1"/>
    </xf>
    <xf numFmtId="0" fontId="5" fillId="33" borderId="79" xfId="57" applyFont="1" applyFill="1" applyBorder="1" applyAlignment="1">
      <alignment horizontal="center" vertical="center" wrapText="1"/>
      <protection/>
    </xf>
    <xf numFmtId="0" fontId="5" fillId="33" borderId="22" xfId="57" applyFont="1" applyFill="1" applyBorder="1" applyAlignment="1">
      <alignment horizontal="center" vertical="center" wrapText="1"/>
      <protection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 wrapText="1"/>
    </xf>
    <xf numFmtId="1" fontId="5" fillId="33" borderId="79" xfId="57" applyNumberFormat="1" applyFont="1" applyFill="1" applyBorder="1" applyAlignment="1">
      <alignment horizontal="center" vertical="center" wrapText="1"/>
      <protection/>
    </xf>
    <xf numFmtId="2" fontId="5" fillId="33" borderId="79" xfId="57" applyNumberFormat="1" applyFont="1" applyFill="1" applyBorder="1" applyAlignment="1">
      <alignment horizontal="center" vertical="center"/>
      <protection/>
    </xf>
    <xf numFmtId="2" fontId="5" fillId="33" borderId="80" xfId="57" applyNumberFormat="1" applyFont="1" applyFill="1" applyBorder="1" applyAlignment="1">
      <alignment horizontal="center" vertical="center"/>
      <protection/>
    </xf>
    <xf numFmtId="1" fontId="5" fillId="33" borderId="22" xfId="57" applyNumberFormat="1" applyFont="1" applyFill="1" applyBorder="1" applyAlignment="1">
      <alignment horizontal="center" vertical="center" wrapText="1"/>
      <protection/>
    </xf>
    <xf numFmtId="2" fontId="5" fillId="33" borderId="22" xfId="57" applyNumberFormat="1" applyFont="1" applyFill="1" applyBorder="1" applyAlignment="1">
      <alignment horizontal="center" vertical="center"/>
      <protection/>
    </xf>
    <xf numFmtId="2" fontId="5" fillId="33" borderId="67" xfId="57" applyNumberFormat="1" applyFont="1" applyFill="1" applyBorder="1" applyAlignment="1">
      <alignment horizontal="center" vertical="center"/>
      <protection/>
    </xf>
    <xf numFmtId="0" fontId="21" fillId="33" borderId="23" xfId="57" applyFont="1" applyFill="1" applyBorder="1" applyAlignment="1">
      <alignment horizontal="center" vertical="center" wrapText="1"/>
      <protection/>
    </xf>
    <xf numFmtId="2" fontId="5" fillId="33" borderId="112" xfId="0" applyNumberFormat="1" applyFont="1" applyFill="1" applyBorder="1" applyAlignment="1">
      <alignment horizontal="center" vertical="center"/>
    </xf>
    <xf numFmtId="0" fontId="23" fillId="33" borderId="103" xfId="57" applyFont="1" applyFill="1" applyBorder="1" applyAlignment="1">
      <alignment vertical="center" wrapText="1"/>
      <protection/>
    </xf>
    <xf numFmtId="0" fontId="91" fillId="33" borderId="106" xfId="0" applyFont="1" applyFill="1" applyBorder="1" applyAlignment="1">
      <alignment vertical="center" wrapText="1"/>
    </xf>
    <xf numFmtId="0" fontId="3" fillId="33" borderId="120" xfId="57" applyFont="1" applyFill="1" applyBorder="1" applyAlignment="1">
      <alignment horizontal="center" vertical="center" wrapText="1"/>
      <protection/>
    </xf>
    <xf numFmtId="1" fontId="3" fillId="33" borderId="120" xfId="57" applyNumberFormat="1" applyFont="1" applyFill="1" applyBorder="1" applyAlignment="1">
      <alignment horizontal="center" vertical="center" wrapText="1"/>
      <protection/>
    </xf>
    <xf numFmtId="2" fontId="3" fillId="33" borderId="121" xfId="57" applyNumberFormat="1" applyFont="1" applyFill="1" applyBorder="1" applyAlignment="1">
      <alignment horizontal="center" vertical="center"/>
      <protection/>
    </xf>
    <xf numFmtId="0" fontId="3" fillId="33" borderId="79" xfId="57" applyFont="1" applyFill="1" applyBorder="1" applyAlignment="1">
      <alignment horizontal="center" vertical="center" wrapText="1"/>
      <protection/>
    </xf>
    <xf numFmtId="2" fontId="3" fillId="33" borderId="80" xfId="57" applyNumberFormat="1" applyFont="1" applyFill="1" applyBorder="1" applyAlignment="1">
      <alignment horizontal="center" vertical="center"/>
      <protection/>
    </xf>
    <xf numFmtId="0" fontId="3" fillId="33" borderId="88" xfId="57" applyFont="1" applyFill="1" applyBorder="1" applyAlignment="1">
      <alignment horizontal="center" vertical="center" wrapText="1"/>
      <protection/>
    </xf>
    <xf numFmtId="2" fontId="3" fillId="33" borderId="67" xfId="57" applyNumberFormat="1" applyFont="1" applyFill="1" applyBorder="1" applyAlignment="1">
      <alignment horizontal="center" vertical="center"/>
      <protection/>
    </xf>
    <xf numFmtId="164" fontId="5" fillId="33" borderId="23" xfId="60" applyNumberFormat="1" applyFont="1" applyFill="1" applyBorder="1" applyAlignment="1">
      <alignment horizontal="center" vertical="center"/>
      <protection/>
    </xf>
    <xf numFmtId="164" fontId="5" fillId="33" borderId="68" xfId="60" applyNumberFormat="1" applyFont="1" applyFill="1" applyBorder="1" applyAlignment="1">
      <alignment horizontal="center" vertical="center"/>
      <protection/>
    </xf>
    <xf numFmtId="164" fontId="5" fillId="33" borderId="23" xfId="60" applyNumberFormat="1" applyFont="1" applyFill="1" applyBorder="1" applyAlignment="1">
      <alignment horizontal="center" vertical="center" wrapText="1"/>
      <protection/>
    </xf>
    <xf numFmtId="164" fontId="5" fillId="33" borderId="32" xfId="60" applyNumberFormat="1" applyFont="1" applyFill="1" applyBorder="1" applyAlignment="1">
      <alignment horizontal="center" vertical="center"/>
      <protection/>
    </xf>
    <xf numFmtId="164" fontId="5" fillId="33" borderId="54" xfId="60" applyNumberFormat="1" applyFont="1" applyFill="1" applyBorder="1" applyAlignment="1">
      <alignment horizontal="center" vertical="center"/>
      <protection/>
    </xf>
    <xf numFmtId="2" fontId="119" fillId="33" borderId="23" xfId="0" applyNumberFormat="1" applyFont="1" applyFill="1" applyBorder="1" applyAlignment="1">
      <alignment horizontal="center"/>
    </xf>
    <xf numFmtId="2" fontId="5" fillId="33" borderId="23" xfId="60" applyNumberFormat="1" applyFont="1" applyFill="1" applyBorder="1" applyAlignment="1">
      <alignment horizontal="center" vertical="center"/>
      <protection/>
    </xf>
    <xf numFmtId="2" fontId="119" fillId="33" borderId="68" xfId="0" applyNumberFormat="1" applyFont="1" applyFill="1" applyBorder="1" applyAlignment="1">
      <alignment horizontal="center"/>
    </xf>
    <xf numFmtId="0" fontId="119" fillId="33" borderId="22" xfId="0" applyFont="1" applyFill="1" applyBorder="1" applyAlignment="1">
      <alignment horizontal="center"/>
    </xf>
    <xf numFmtId="0" fontId="119" fillId="33" borderId="67" xfId="0" applyFont="1" applyFill="1" applyBorder="1" applyAlignment="1">
      <alignment horizontal="center"/>
    </xf>
    <xf numFmtId="2" fontId="119" fillId="33" borderId="77" xfId="0" applyNumberFormat="1" applyFont="1" applyFill="1" applyBorder="1" applyAlignment="1">
      <alignment horizontal="center"/>
    </xf>
    <xf numFmtId="2" fontId="5" fillId="33" borderId="77" xfId="60" applyNumberFormat="1" applyFont="1" applyFill="1" applyBorder="1" applyAlignment="1">
      <alignment horizontal="center" vertical="center"/>
      <protection/>
    </xf>
    <xf numFmtId="2" fontId="119" fillId="33" borderId="41" xfId="0" applyNumberFormat="1" applyFont="1" applyFill="1" applyBorder="1" applyAlignment="1">
      <alignment horizontal="center"/>
    </xf>
    <xf numFmtId="0" fontId="49" fillId="0" borderId="0" xfId="44" applyFont="1" applyAlignment="1" applyProtection="1">
      <alignment horizontal="center"/>
      <protection/>
    </xf>
    <xf numFmtId="0" fontId="13" fillId="0" borderId="6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77" xfId="0" applyNumberFormat="1" applyFont="1" applyFill="1" applyBorder="1" applyAlignment="1">
      <alignment horizontal="center" vertical="center" wrapText="1"/>
    </xf>
    <xf numFmtId="0" fontId="8" fillId="33" borderId="104" xfId="0" applyFont="1" applyFill="1" applyBorder="1" applyAlignment="1">
      <alignment horizontal="center"/>
    </xf>
    <xf numFmtId="0" fontId="0" fillId="33" borderId="59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04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21" fillId="0" borderId="66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33" borderId="118" xfId="0" applyFont="1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107" xfId="0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2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44" fillId="0" borderId="70" xfId="0" applyFont="1" applyFill="1" applyBorder="1" applyAlignment="1">
      <alignment horizontal="center"/>
    </xf>
    <xf numFmtId="0" fontId="44" fillId="0" borderId="71" xfId="0" applyFont="1" applyFill="1" applyBorder="1" applyAlignment="1">
      <alignment horizontal="center"/>
    </xf>
    <xf numFmtId="0" fontId="44" fillId="0" borderId="68" xfId="0" applyFont="1" applyFill="1" applyBorder="1" applyAlignment="1">
      <alignment horizontal="center"/>
    </xf>
    <xf numFmtId="0" fontId="9" fillId="33" borderId="119" xfId="0" applyFont="1" applyFill="1" applyBorder="1" applyAlignment="1">
      <alignment horizontal="center"/>
    </xf>
    <xf numFmtId="0" fontId="0" fillId="33" borderId="122" xfId="0" applyFill="1" applyBorder="1" applyAlignment="1">
      <alignment/>
    </xf>
    <xf numFmtId="0" fontId="0" fillId="33" borderId="75" xfId="0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2" fillId="0" borderId="122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106" xfId="0" applyNumberFormat="1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9" fillId="0" borderId="76" xfId="15" applyFont="1" applyFill="1" applyBorder="1" applyAlignment="1">
      <alignment horizontal="center" vertical="center"/>
      <protection/>
    </xf>
    <xf numFmtId="0" fontId="9" fillId="0" borderId="77" xfId="15" applyFont="1" applyFill="1" applyBorder="1" applyAlignment="1">
      <alignment horizontal="center" vertical="center"/>
      <protection/>
    </xf>
    <xf numFmtId="0" fontId="9" fillId="0" borderId="113" xfId="15" applyFont="1" applyFill="1" applyBorder="1" applyAlignment="1">
      <alignment horizontal="center" vertical="center"/>
      <protection/>
    </xf>
    <xf numFmtId="0" fontId="9" fillId="0" borderId="66" xfId="15" applyFont="1" applyFill="1" applyBorder="1" applyAlignment="1">
      <alignment horizontal="center" vertical="center"/>
      <protection/>
    </xf>
    <xf numFmtId="0" fontId="9" fillId="0" borderId="42" xfId="15" applyFont="1" applyFill="1" applyBorder="1" applyAlignment="1">
      <alignment horizontal="center" vertical="center"/>
      <protection/>
    </xf>
    <xf numFmtId="0" fontId="9" fillId="0" borderId="72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0" fontId="9" fillId="0" borderId="41" xfId="15" applyFont="1" applyFill="1" applyBorder="1" applyAlignment="1">
      <alignment horizontal="center" vertical="center"/>
      <protection/>
    </xf>
    <xf numFmtId="166" fontId="15" fillId="0" borderId="24" xfId="15" applyNumberFormat="1" applyFont="1" applyFill="1" applyBorder="1" applyAlignment="1">
      <alignment horizontal="center" vertical="center" wrapText="1"/>
      <protection/>
    </xf>
    <xf numFmtId="166" fontId="15" fillId="0" borderId="76" xfId="15" applyNumberFormat="1" applyFont="1" applyFill="1" applyBorder="1" applyAlignment="1">
      <alignment horizontal="center" vertical="center" wrapText="1"/>
      <protection/>
    </xf>
    <xf numFmtId="166" fontId="15" fillId="0" borderId="77" xfId="15" applyNumberFormat="1" applyFont="1" applyFill="1" applyBorder="1" applyAlignment="1">
      <alignment horizontal="center" vertical="center" wrapText="1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/>
    </xf>
    <xf numFmtId="0" fontId="53" fillId="0" borderId="71" xfId="0" applyFont="1" applyFill="1" applyBorder="1" applyAlignment="1">
      <alignment horizontal="center"/>
    </xf>
    <xf numFmtId="0" fontId="53" fillId="0" borderId="68" xfId="0" applyFont="1" applyFill="1" applyBorder="1" applyAlignment="1">
      <alignment horizontal="center"/>
    </xf>
    <xf numFmtId="0" fontId="52" fillId="0" borderId="70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137" fillId="0" borderId="23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wrapText="1"/>
    </xf>
    <xf numFmtId="0" fontId="28" fillId="0" borderId="71" xfId="0" applyFont="1" applyFill="1" applyBorder="1" applyAlignment="1">
      <alignment horizontal="center" wrapText="1"/>
    </xf>
    <xf numFmtId="0" fontId="28" fillId="0" borderId="68" xfId="0" applyFont="1" applyFill="1" applyBorder="1" applyAlignment="1">
      <alignment horizontal="center" wrapText="1"/>
    </xf>
    <xf numFmtId="0" fontId="139" fillId="0" borderId="70" xfId="0" applyFont="1" applyFill="1" applyBorder="1" applyAlignment="1">
      <alignment horizontal="center"/>
    </xf>
    <xf numFmtId="0" fontId="139" fillId="0" borderId="71" xfId="0" applyFont="1" applyFill="1" applyBorder="1" applyAlignment="1">
      <alignment horizontal="center"/>
    </xf>
    <xf numFmtId="0" fontId="139" fillId="0" borderId="68" xfId="0" applyFont="1" applyFill="1" applyBorder="1" applyAlignment="1">
      <alignment horizontal="center"/>
    </xf>
    <xf numFmtId="0" fontId="119" fillId="0" borderId="20" xfId="0" applyFont="1" applyBorder="1" applyAlignment="1">
      <alignment horizontal="center" vertical="center" wrapText="1"/>
    </xf>
    <xf numFmtId="0" fontId="140" fillId="0" borderId="20" xfId="0" applyFont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119" fillId="33" borderId="71" xfId="0" applyFont="1" applyFill="1" applyBorder="1" applyAlignment="1">
      <alignment horizontal="center"/>
    </xf>
    <xf numFmtId="164" fontId="13" fillId="0" borderId="70" xfId="60" applyNumberFormat="1" applyFont="1" applyFill="1" applyBorder="1" applyAlignment="1">
      <alignment horizontal="center"/>
      <protection/>
    </xf>
    <xf numFmtId="164" fontId="13" fillId="0" borderId="71" xfId="60" applyNumberFormat="1" applyFont="1" applyFill="1" applyBorder="1" applyAlignment="1">
      <alignment horizontal="center"/>
      <protection/>
    </xf>
    <xf numFmtId="164" fontId="13" fillId="0" borderId="68" xfId="60" applyNumberFormat="1" applyFont="1" applyFill="1" applyBorder="1" applyAlignment="1">
      <alignment horizontal="center"/>
      <protection/>
    </xf>
    <xf numFmtId="0" fontId="141" fillId="0" borderId="70" xfId="0" applyFont="1" applyFill="1" applyBorder="1" applyAlignment="1">
      <alignment horizontal="center"/>
    </xf>
    <xf numFmtId="0" fontId="137" fillId="0" borderId="71" xfId="0" applyFont="1" applyFill="1" applyBorder="1" applyAlignment="1">
      <alignment horizontal="center"/>
    </xf>
    <xf numFmtId="0" fontId="137" fillId="0" borderId="68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 vertical="top" wrapText="1"/>
    </xf>
    <xf numFmtId="0" fontId="21" fillId="0" borderId="71" xfId="0" applyFont="1" applyFill="1" applyBorder="1" applyAlignment="1">
      <alignment horizontal="center" vertical="top" wrapText="1"/>
    </xf>
    <xf numFmtId="0" fontId="21" fillId="0" borderId="68" xfId="0" applyFont="1" applyFill="1" applyBorder="1" applyAlignment="1">
      <alignment horizontal="center" vertical="top" wrapText="1"/>
    </xf>
    <xf numFmtId="164" fontId="13" fillId="33" borderId="70" xfId="60" applyNumberFormat="1" applyFont="1" applyFill="1" applyBorder="1" applyAlignment="1">
      <alignment horizontal="center" vertical="center" wrapText="1"/>
      <protection/>
    </xf>
    <xf numFmtId="164" fontId="13" fillId="33" borderId="71" xfId="60" applyNumberFormat="1" applyFont="1" applyFill="1" applyBorder="1" applyAlignment="1">
      <alignment horizontal="center" vertical="center" wrapText="1"/>
      <protection/>
    </xf>
    <xf numFmtId="164" fontId="13" fillId="33" borderId="68" xfId="60" applyNumberFormat="1" applyFont="1" applyFill="1" applyBorder="1" applyAlignment="1">
      <alignment horizontal="center" vertical="center" wrapText="1"/>
      <protection/>
    </xf>
    <xf numFmtId="0" fontId="37" fillId="0" borderId="70" xfId="0" applyFont="1" applyFill="1" applyBorder="1" applyAlignment="1">
      <alignment horizontal="center" vertical="top" wrapText="1"/>
    </xf>
    <xf numFmtId="0" fontId="37" fillId="0" borderId="71" xfId="0" applyFont="1" applyFill="1" applyBorder="1" applyAlignment="1">
      <alignment horizontal="center" vertical="top" wrapText="1"/>
    </xf>
    <xf numFmtId="0" fontId="37" fillId="0" borderId="68" xfId="0" applyFont="1" applyFill="1" applyBorder="1" applyAlignment="1">
      <alignment horizontal="center" vertical="top" wrapText="1"/>
    </xf>
    <xf numFmtId="164" fontId="37" fillId="0" borderId="70" xfId="60" applyNumberFormat="1" applyFont="1" applyFill="1" applyBorder="1" applyAlignment="1">
      <alignment horizontal="center"/>
      <protection/>
    </xf>
    <xf numFmtId="164" fontId="37" fillId="0" borderId="71" xfId="60" applyNumberFormat="1" applyFont="1" applyFill="1" applyBorder="1" applyAlignment="1">
      <alignment horizontal="center"/>
      <protection/>
    </xf>
    <xf numFmtId="164" fontId="37" fillId="0" borderId="68" xfId="60" applyNumberFormat="1" applyFont="1" applyFill="1" applyBorder="1" applyAlignment="1">
      <alignment horizontal="center"/>
      <protection/>
    </xf>
    <xf numFmtId="0" fontId="37" fillId="0" borderId="113" xfId="0" applyFont="1" applyFill="1" applyBorder="1" applyAlignment="1">
      <alignment horizontal="center" vertical="top" wrapText="1"/>
    </xf>
    <xf numFmtId="0" fontId="37" fillId="0" borderId="66" xfId="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 horizontal="center" vertical="top" wrapText="1"/>
    </xf>
    <xf numFmtId="0" fontId="37" fillId="0" borderId="72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 vertical="top" wrapText="1"/>
    </xf>
    <xf numFmtId="0" fontId="37" fillId="0" borderId="102" xfId="60" applyFont="1" applyFill="1" applyBorder="1" applyAlignment="1">
      <alignment horizontal="center" vertical="center" wrapText="1"/>
      <protection/>
    </xf>
    <xf numFmtId="0" fontId="37" fillId="0" borderId="27" xfId="60" applyFont="1" applyFill="1" applyBorder="1" applyAlignment="1">
      <alignment horizontal="center" vertical="center" wrapText="1"/>
      <protection/>
    </xf>
    <xf numFmtId="0" fontId="37" fillId="0" borderId="69" xfId="60" applyFont="1" applyFill="1" applyBorder="1" applyAlignment="1">
      <alignment horizontal="center" vertical="center" wrapText="1"/>
      <protection/>
    </xf>
    <xf numFmtId="0" fontId="37" fillId="0" borderId="103" xfId="60" applyFont="1" applyFill="1" applyBorder="1" applyAlignment="1">
      <alignment horizontal="center" vertical="center" wrapText="1"/>
      <protection/>
    </xf>
    <xf numFmtId="0" fontId="37" fillId="0" borderId="28" xfId="60" applyFont="1" applyFill="1" applyBorder="1" applyAlignment="1">
      <alignment horizontal="center" vertical="center" wrapText="1"/>
      <protection/>
    </xf>
    <xf numFmtId="0" fontId="37" fillId="0" borderId="31" xfId="60" applyFont="1" applyFill="1" applyBorder="1" applyAlignment="1">
      <alignment horizontal="center" vertical="center" wrapText="1"/>
      <protection/>
    </xf>
    <xf numFmtId="0" fontId="37" fillId="0" borderId="113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2" fontId="5" fillId="33" borderId="55" xfId="57" applyNumberFormat="1" applyFont="1" applyFill="1" applyBorder="1" applyAlignment="1">
      <alignment horizontal="center" vertical="center" wrapText="1"/>
      <protection/>
    </xf>
    <xf numFmtId="2" fontId="5" fillId="33" borderId="121" xfId="57" applyNumberFormat="1" applyFont="1" applyFill="1" applyBorder="1" applyAlignment="1">
      <alignment horizontal="center" vertical="center" wrapText="1"/>
      <protection/>
    </xf>
    <xf numFmtId="2" fontId="5" fillId="33" borderId="89" xfId="57" applyNumberFormat="1" applyFont="1" applyFill="1" applyBorder="1" applyAlignment="1">
      <alignment horizontal="center" vertical="center" wrapText="1"/>
      <protection/>
    </xf>
    <xf numFmtId="2" fontId="5" fillId="33" borderId="108" xfId="57" applyNumberFormat="1" applyFont="1" applyFill="1" applyBorder="1" applyAlignment="1">
      <alignment horizontal="center" vertical="center" wrapText="1"/>
      <protection/>
    </xf>
    <xf numFmtId="0" fontId="9" fillId="33" borderId="70" xfId="57" applyFont="1" applyFill="1" applyBorder="1" applyAlignment="1">
      <alignment horizontal="center"/>
      <protection/>
    </xf>
    <xf numFmtId="0" fontId="9" fillId="33" borderId="71" xfId="57" applyFont="1" applyFill="1" applyBorder="1" applyAlignment="1">
      <alignment horizontal="center"/>
      <protection/>
    </xf>
    <xf numFmtId="0" fontId="9" fillId="33" borderId="68" xfId="57" applyFont="1" applyFill="1" applyBorder="1" applyAlignment="1">
      <alignment horizont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76" xfId="57" applyFont="1" applyFill="1" applyBorder="1" applyAlignment="1">
      <alignment horizontal="center" vertical="center" wrapText="1"/>
      <protection/>
    </xf>
    <xf numFmtId="0" fontId="4" fillId="33" borderId="77" xfId="57" applyFont="1" applyFill="1" applyBorder="1" applyAlignment="1">
      <alignment horizontal="center" vertical="center" wrapText="1"/>
      <protection/>
    </xf>
    <xf numFmtId="0" fontId="5" fillId="33" borderId="115" xfId="57" applyFont="1" applyFill="1" applyBorder="1" applyAlignment="1">
      <alignment horizontal="center" vertical="center" wrapText="1"/>
      <protection/>
    </xf>
    <xf numFmtId="0" fontId="5" fillId="33" borderId="120" xfId="57" applyFont="1" applyFill="1" applyBorder="1" applyAlignment="1">
      <alignment horizontal="center" vertical="center" wrapText="1"/>
      <protection/>
    </xf>
    <xf numFmtId="0" fontId="5" fillId="33" borderId="88" xfId="57" applyFont="1" applyFill="1" applyBorder="1" applyAlignment="1">
      <alignment horizontal="center" vertical="center" wrapText="1"/>
      <protection/>
    </xf>
    <xf numFmtId="0" fontId="5" fillId="33" borderId="108" xfId="57" applyFont="1" applyFill="1" applyBorder="1" applyAlignment="1">
      <alignment horizontal="center" vertical="center" wrapText="1"/>
      <protection/>
    </xf>
    <xf numFmtId="0" fontId="5" fillId="33" borderId="121" xfId="57" applyFont="1" applyFill="1" applyBorder="1" applyAlignment="1">
      <alignment horizontal="center" vertical="center" wrapText="1"/>
      <protection/>
    </xf>
    <xf numFmtId="0" fontId="5" fillId="33" borderId="89" xfId="57" applyFont="1" applyFill="1" applyBorder="1" applyAlignment="1">
      <alignment horizontal="center" vertical="center" wrapText="1"/>
      <protection/>
    </xf>
    <xf numFmtId="0" fontId="37" fillId="33" borderId="24" xfId="57" applyFont="1" applyFill="1" applyBorder="1" applyAlignment="1">
      <alignment horizontal="center" vertical="center" wrapText="1"/>
      <protection/>
    </xf>
    <xf numFmtId="0" fontId="37" fillId="33" borderId="77" xfId="57" applyFont="1" applyFill="1" applyBorder="1" applyAlignment="1">
      <alignment horizontal="center" vertical="center" wrapText="1"/>
      <protection/>
    </xf>
    <xf numFmtId="0" fontId="37" fillId="33" borderId="114" xfId="57" applyFont="1" applyFill="1" applyBorder="1" applyAlignment="1">
      <alignment horizontal="center" vertical="center" wrapText="1"/>
      <protection/>
    </xf>
    <xf numFmtId="0" fontId="37" fillId="33" borderId="123" xfId="57" applyFont="1" applyFill="1" applyBorder="1" applyAlignment="1">
      <alignment horizontal="center" vertical="center" wrapText="1"/>
      <protection/>
    </xf>
    <xf numFmtId="0" fontId="37" fillId="33" borderId="103" xfId="57" applyFont="1" applyFill="1" applyBorder="1" applyAlignment="1">
      <alignment horizontal="center" vertical="center" wrapText="1"/>
      <protection/>
    </xf>
    <xf numFmtId="0" fontId="37" fillId="33" borderId="75" xfId="57" applyFont="1" applyFill="1" applyBorder="1" applyAlignment="1">
      <alignment horizontal="center" vertical="center" wrapText="1"/>
      <protection/>
    </xf>
    <xf numFmtId="0" fontId="4" fillId="33" borderId="119" xfId="57" applyFont="1" applyFill="1" applyBorder="1" applyAlignment="1">
      <alignment horizontal="center" vertical="center" wrapText="1"/>
      <protection/>
    </xf>
    <xf numFmtId="0" fontId="4" fillId="33" borderId="104" xfId="57" applyFont="1" applyFill="1" applyBorder="1" applyAlignment="1">
      <alignment horizontal="center" vertical="center" wrapText="1"/>
      <protection/>
    </xf>
    <xf numFmtId="0" fontId="4" fillId="33" borderId="118" xfId="57" applyFont="1" applyFill="1" applyBorder="1" applyAlignment="1">
      <alignment horizontal="center" vertical="center" wrapText="1"/>
      <protection/>
    </xf>
    <xf numFmtId="0" fontId="5" fillId="33" borderId="79" xfId="57" applyFont="1" applyFill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5" fillId="33" borderId="22" xfId="57" applyFont="1" applyFill="1" applyBorder="1" applyAlignment="1">
      <alignment horizontal="center" vertical="center" wrapText="1"/>
      <protection/>
    </xf>
    <xf numFmtId="0" fontId="5" fillId="33" borderId="80" xfId="57" applyFont="1" applyFill="1" applyBorder="1" applyAlignment="1">
      <alignment horizontal="center" vertical="center" wrapText="1"/>
      <protection/>
    </xf>
    <xf numFmtId="0" fontId="5" fillId="33" borderId="53" xfId="57" applyFont="1" applyFill="1" applyBorder="1" applyAlignment="1">
      <alignment horizontal="center" vertical="center" wrapText="1"/>
      <protection/>
    </xf>
    <xf numFmtId="0" fontId="5" fillId="33" borderId="67" xfId="57" applyFont="1" applyFill="1" applyBorder="1" applyAlignment="1">
      <alignment horizontal="center" vertical="center" wrapText="1"/>
      <protection/>
    </xf>
    <xf numFmtId="0" fontId="21" fillId="33" borderId="70" xfId="57" applyFont="1" applyFill="1" applyBorder="1" applyAlignment="1">
      <alignment vertical="center" wrapText="1"/>
      <protection/>
    </xf>
    <xf numFmtId="0" fontId="94" fillId="33" borderId="71" xfId="0" applyFont="1" applyFill="1" applyBorder="1" applyAlignment="1">
      <alignment vertical="center" wrapText="1"/>
    </xf>
    <xf numFmtId="0" fontId="94" fillId="33" borderId="68" xfId="0" applyFont="1" applyFill="1" applyBorder="1" applyAlignment="1">
      <alignment vertical="center" wrapText="1"/>
    </xf>
    <xf numFmtId="0" fontId="21" fillId="33" borderId="70" xfId="57" applyFont="1" applyFill="1" applyBorder="1" applyAlignment="1">
      <alignment horizontal="center" vertical="center" wrapText="1"/>
      <protection/>
    </xf>
    <xf numFmtId="0" fontId="21" fillId="33" borderId="68" xfId="57" applyFont="1" applyFill="1" applyBorder="1" applyAlignment="1">
      <alignment horizontal="center" vertical="center" wrapText="1"/>
      <protection/>
    </xf>
    <xf numFmtId="0" fontId="2" fillId="0" borderId="70" xfId="57" applyFont="1" applyFill="1" applyBorder="1" applyAlignment="1">
      <alignment horizontal="center"/>
      <protection/>
    </xf>
    <xf numFmtId="0" fontId="2" fillId="0" borderId="71" xfId="57" applyFont="1" applyFill="1" applyBorder="1" applyAlignment="1">
      <alignment horizontal="center"/>
      <protection/>
    </xf>
    <xf numFmtId="0" fontId="2" fillId="0" borderId="68" xfId="57" applyFont="1" applyFill="1" applyBorder="1" applyAlignment="1">
      <alignment horizontal="center"/>
      <protection/>
    </xf>
    <xf numFmtId="0" fontId="2" fillId="33" borderId="70" xfId="0" applyFont="1" applyFill="1" applyBorder="1" applyAlignment="1">
      <alignment vertical="center" wrapText="1"/>
    </xf>
    <xf numFmtId="0" fontId="3" fillId="33" borderId="71" xfId="0" applyFont="1" applyFill="1" applyBorder="1" applyAlignment="1">
      <alignment/>
    </xf>
    <xf numFmtId="0" fontId="3" fillId="33" borderId="111" xfId="0" applyFont="1" applyFill="1" applyBorder="1" applyAlignment="1">
      <alignment/>
    </xf>
    <xf numFmtId="0" fontId="119" fillId="33" borderId="124" xfId="0" applyFont="1" applyFill="1" applyBorder="1" applyAlignment="1">
      <alignment horizontal="center" vertical="center"/>
    </xf>
    <xf numFmtId="0" fontId="119" fillId="33" borderId="111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vertical="center"/>
    </xf>
    <xf numFmtId="0" fontId="4" fillId="33" borderId="68" xfId="0" applyFont="1" applyFill="1" applyBorder="1" applyAlignment="1">
      <alignment vertical="center"/>
    </xf>
    <xf numFmtId="0" fontId="21" fillId="33" borderId="24" xfId="57" applyFont="1" applyFill="1" applyBorder="1" applyAlignment="1">
      <alignment horizontal="center" vertical="center" wrapText="1"/>
      <protection/>
    </xf>
    <xf numFmtId="0" fontId="21" fillId="33" borderId="76" xfId="57" applyFont="1" applyFill="1" applyBorder="1" applyAlignment="1">
      <alignment horizontal="center" vertical="center" wrapText="1"/>
      <protection/>
    </xf>
    <xf numFmtId="0" fontId="21" fillId="33" borderId="102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79" xfId="0" applyFont="1" applyFill="1" applyBorder="1" applyAlignment="1">
      <alignment horizontal="center" vertical="center"/>
    </xf>
    <xf numFmtId="0" fontId="21" fillId="33" borderId="103" xfId="0" applyFont="1" applyFill="1" applyBorder="1" applyAlignment="1">
      <alignment horizontal="center" vertical="center"/>
    </xf>
    <xf numFmtId="0" fontId="21" fillId="33" borderId="75" xfId="0" applyFont="1" applyFill="1" applyBorder="1" applyAlignment="1">
      <alignment horizontal="center" vertical="center"/>
    </xf>
    <xf numFmtId="0" fontId="5" fillId="33" borderId="72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41" xfId="57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2" fillId="0" borderId="70" xfId="57" applyFont="1" applyFill="1" applyBorder="1" applyAlignment="1">
      <alignment horizontal="center" wrapText="1"/>
      <protection/>
    </xf>
    <xf numFmtId="0" fontId="2" fillId="0" borderId="71" xfId="57" applyFont="1" applyFill="1" applyBorder="1" applyAlignment="1">
      <alignment horizontal="center" wrapText="1"/>
      <protection/>
    </xf>
    <xf numFmtId="0" fontId="2" fillId="0" borderId="68" xfId="57" applyFont="1" applyFill="1" applyBorder="1" applyAlignment="1">
      <alignment horizontal="center" wrapText="1"/>
      <protection/>
    </xf>
    <xf numFmtId="0" fontId="2" fillId="0" borderId="125" xfId="57" applyFont="1" applyFill="1" applyBorder="1" applyAlignment="1">
      <alignment horizontal="center" vertical="center" wrapText="1"/>
      <protection/>
    </xf>
    <xf numFmtId="0" fontId="2" fillId="0" borderId="58" xfId="57" applyFont="1" applyFill="1" applyBorder="1" applyAlignment="1">
      <alignment horizontal="center" vertical="center" wrapText="1"/>
      <protection/>
    </xf>
    <xf numFmtId="0" fontId="2" fillId="0" borderId="63" xfId="57" applyFont="1" applyFill="1" applyBorder="1" applyAlignment="1">
      <alignment horizontal="center" vertical="center" wrapText="1"/>
      <protection/>
    </xf>
    <xf numFmtId="0" fontId="23" fillId="33" borderId="108" xfId="0" applyFont="1" applyFill="1" applyBorder="1" applyAlignment="1">
      <alignment horizontal="center" vertical="center" wrapText="1"/>
    </xf>
    <xf numFmtId="0" fontId="91" fillId="33" borderId="89" xfId="0" applyFont="1" applyFill="1" applyBorder="1" applyAlignment="1">
      <alignment horizontal="center" vertical="center" wrapText="1"/>
    </xf>
    <xf numFmtId="0" fontId="3" fillId="33" borderId="115" xfId="57" applyFont="1" applyFill="1" applyBorder="1" applyAlignment="1">
      <alignment horizontal="center" vertical="center" wrapText="1"/>
      <protection/>
    </xf>
    <xf numFmtId="0" fontId="3" fillId="33" borderId="88" xfId="57" applyFont="1" applyFill="1" applyBorder="1" applyAlignment="1">
      <alignment horizontal="center" vertical="center" wrapText="1"/>
      <protection/>
    </xf>
    <xf numFmtId="1" fontId="3" fillId="33" borderId="115" xfId="0" applyNumberFormat="1" applyFont="1" applyFill="1" applyBorder="1" applyAlignment="1">
      <alignment horizontal="center" vertical="center"/>
    </xf>
    <xf numFmtId="1" fontId="3" fillId="33" borderId="88" xfId="0" applyNumberFormat="1" applyFont="1" applyFill="1" applyBorder="1" applyAlignment="1">
      <alignment horizontal="center" vertical="center"/>
    </xf>
    <xf numFmtId="0" fontId="5" fillId="33" borderId="70" xfId="57" applyFont="1" applyFill="1" applyBorder="1" applyAlignment="1">
      <alignment horizontal="center" vertical="center" wrapText="1"/>
      <protection/>
    </xf>
    <xf numFmtId="0" fontId="5" fillId="33" borderId="71" xfId="57" applyFont="1" applyFill="1" applyBorder="1" applyAlignment="1">
      <alignment horizontal="center" vertical="center" wrapText="1"/>
      <protection/>
    </xf>
    <xf numFmtId="0" fontId="5" fillId="33" borderId="68" xfId="57" applyFont="1" applyFill="1" applyBorder="1" applyAlignment="1">
      <alignment horizontal="center" vertical="center" wrapText="1"/>
      <protection/>
    </xf>
    <xf numFmtId="0" fontId="23" fillId="33" borderId="89" xfId="0" applyFont="1" applyFill="1" applyBorder="1" applyAlignment="1">
      <alignment horizontal="center" vertical="center" wrapText="1"/>
    </xf>
    <xf numFmtId="0" fontId="2" fillId="33" borderId="114" xfId="57" applyFont="1" applyFill="1" applyBorder="1" applyAlignment="1">
      <alignment horizontal="center" vertical="center" wrapText="1"/>
      <protection/>
    </xf>
    <xf numFmtId="0" fontId="2" fillId="33" borderId="123" xfId="57" applyFont="1" applyFill="1" applyBorder="1" applyAlignment="1">
      <alignment horizontal="center" vertical="center" wrapText="1"/>
      <protection/>
    </xf>
    <xf numFmtId="1" fontId="3" fillId="33" borderId="126" xfId="0" applyNumberFormat="1" applyFont="1" applyFill="1" applyBorder="1" applyAlignment="1">
      <alignment horizontal="center" vertical="center"/>
    </xf>
    <xf numFmtId="1" fontId="3" fillId="33" borderId="127" xfId="0" applyNumberFormat="1" applyFont="1" applyFill="1" applyBorder="1" applyAlignment="1">
      <alignment horizontal="center" vertical="center"/>
    </xf>
    <xf numFmtId="0" fontId="23" fillId="33" borderId="126" xfId="57" applyFont="1" applyFill="1" applyBorder="1" applyAlignment="1">
      <alignment horizontal="center" vertical="center" wrapText="1"/>
      <protection/>
    </xf>
    <xf numFmtId="0" fontId="91" fillId="33" borderId="127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91" fillId="33" borderId="127" xfId="0" applyFont="1" applyFill="1" applyBorder="1" applyAlignment="1">
      <alignment horizontal="center" vertical="center" wrapText="1"/>
    </xf>
    <xf numFmtId="1" fontId="3" fillId="33" borderId="116" xfId="0" applyNumberFormat="1" applyFont="1" applyFill="1" applyBorder="1" applyAlignment="1">
      <alignment horizontal="center" vertical="center"/>
    </xf>
    <xf numFmtId="1" fontId="3" fillId="33" borderId="87" xfId="0" applyNumberFormat="1" applyFont="1" applyFill="1" applyBorder="1" applyAlignment="1">
      <alignment horizontal="center" vertical="center"/>
    </xf>
    <xf numFmtId="0" fontId="37" fillId="33" borderId="70" xfId="0" applyFont="1" applyFill="1" applyBorder="1" applyAlignment="1">
      <alignment horizontal="center" vertical="center"/>
    </xf>
    <xf numFmtId="0" fontId="37" fillId="33" borderId="71" xfId="0" applyFont="1" applyFill="1" applyBorder="1" applyAlignment="1">
      <alignment horizontal="center" vertical="center"/>
    </xf>
    <xf numFmtId="0" fontId="37" fillId="33" borderId="68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wrapText="1"/>
    </xf>
    <xf numFmtId="0" fontId="11" fillId="33" borderId="71" xfId="0" applyFont="1" applyFill="1" applyBorder="1" applyAlignment="1">
      <alignment horizontal="center" wrapText="1"/>
    </xf>
    <xf numFmtId="0" fontId="11" fillId="33" borderId="68" xfId="0" applyFont="1" applyFill="1" applyBorder="1" applyAlignment="1">
      <alignment horizontal="center" wrapText="1"/>
    </xf>
    <xf numFmtId="0" fontId="3" fillId="33" borderId="115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0" fillId="33" borderId="114" xfId="57" applyFont="1" applyFill="1" applyBorder="1" applyAlignment="1">
      <alignment horizontal="center" vertical="center" wrapText="1"/>
      <protection/>
    </xf>
    <xf numFmtId="0" fontId="0" fillId="33" borderId="123" xfId="57" applyFont="1" applyFill="1" applyBorder="1" applyAlignment="1">
      <alignment horizontal="center" vertical="center" wrapText="1"/>
      <protection/>
    </xf>
    <xf numFmtId="0" fontId="0" fillId="33" borderId="113" xfId="57" applyFont="1" applyFill="1" applyBorder="1" applyAlignment="1">
      <alignment horizontal="center" vertical="center" wrapText="1"/>
      <protection/>
    </xf>
    <xf numFmtId="0" fontId="0" fillId="33" borderId="72" xfId="57" applyFont="1" applyFill="1" applyBorder="1" applyAlignment="1">
      <alignment horizontal="center" vertical="center" wrapText="1"/>
      <protection/>
    </xf>
    <xf numFmtId="0" fontId="13" fillId="0" borderId="70" xfId="62" applyFont="1" applyFill="1" applyBorder="1" applyAlignment="1">
      <alignment horizontal="center" vertical="center" wrapText="1"/>
      <protection/>
    </xf>
    <xf numFmtId="0" fontId="13" fillId="0" borderId="71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113" xfId="57" applyFont="1" applyFill="1" applyBorder="1" applyAlignment="1">
      <alignment horizontal="left" vertical="center" wrapText="1"/>
      <protection/>
    </xf>
    <xf numFmtId="0" fontId="91" fillId="0" borderId="66" xfId="0" applyFont="1" applyFill="1" applyBorder="1" applyAlignment="1">
      <alignment horizontal="left" vertical="center" wrapText="1"/>
    </xf>
    <xf numFmtId="0" fontId="91" fillId="0" borderId="127" xfId="0" applyFont="1" applyFill="1" applyBorder="1" applyAlignment="1">
      <alignment horizontal="left" vertical="center" wrapText="1"/>
    </xf>
    <xf numFmtId="0" fontId="13" fillId="0" borderId="11" xfId="57" applyFont="1" applyFill="1" applyBorder="1" applyAlignment="1">
      <alignment horizontal="left" vertical="center" wrapText="1"/>
      <protection/>
    </xf>
    <xf numFmtId="0" fontId="91" fillId="0" borderId="0" xfId="0" applyFont="1" applyFill="1" applyBorder="1" applyAlignment="1">
      <alignment horizontal="left" vertical="center" wrapText="1"/>
    </xf>
    <xf numFmtId="0" fontId="91" fillId="0" borderId="128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3" fillId="0" borderId="73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7" fillId="0" borderId="112" xfId="0" applyFont="1" applyFill="1" applyBorder="1" applyAlignment="1">
      <alignment horizontal="center" vertical="center"/>
    </xf>
    <xf numFmtId="0" fontId="37" fillId="0" borderId="114" xfId="57" applyFont="1" applyFill="1" applyBorder="1" applyAlignment="1">
      <alignment horizontal="left" vertical="center" wrapText="1"/>
      <protection/>
    </xf>
    <xf numFmtId="0" fontId="37" fillId="0" borderId="123" xfId="57" applyFont="1" applyFill="1" applyBorder="1" applyAlignment="1">
      <alignment horizontal="left" vertical="center" wrapText="1"/>
      <protection/>
    </xf>
    <xf numFmtId="0" fontId="37" fillId="0" borderId="32" xfId="57" applyFont="1" applyFill="1" applyBorder="1" applyAlignment="1">
      <alignment horizontal="center" vertical="center" wrapText="1"/>
      <protection/>
    </xf>
    <xf numFmtId="0" fontId="37" fillId="0" borderId="22" xfId="57" applyFont="1" applyFill="1" applyBorder="1" applyAlignment="1">
      <alignment horizontal="center" vertical="center" wrapText="1"/>
      <protection/>
    </xf>
    <xf numFmtId="0" fontId="95" fillId="0" borderId="2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9" fillId="0" borderId="70" xfId="58" applyFont="1" applyFill="1" applyBorder="1" applyAlignment="1">
      <alignment horizontal="center"/>
      <protection/>
    </xf>
    <xf numFmtId="0" fontId="9" fillId="0" borderId="71" xfId="58" applyFont="1" applyFill="1" applyBorder="1" applyAlignment="1">
      <alignment horizontal="center"/>
      <protection/>
    </xf>
    <xf numFmtId="0" fontId="9" fillId="0" borderId="10" xfId="58" applyFont="1" applyFill="1" applyBorder="1" applyAlignment="1">
      <alignment horizontal="right" wrapText="1"/>
      <protection/>
    </xf>
    <xf numFmtId="2" fontId="16" fillId="0" borderId="71" xfId="15" applyNumberFormat="1" applyFont="1" applyFill="1" applyBorder="1" applyAlignment="1">
      <alignment horizontal="center" vertical="center"/>
      <protection/>
    </xf>
    <xf numFmtId="0" fontId="9" fillId="0" borderId="70" xfId="15" applyFont="1" applyFill="1" applyBorder="1" applyAlignment="1">
      <alignment horizontal="center" vertical="center"/>
      <protection/>
    </xf>
    <xf numFmtId="0" fontId="9" fillId="0" borderId="71" xfId="15" applyFont="1" applyFill="1" applyBorder="1" applyAlignment="1">
      <alignment horizontal="center" vertical="center"/>
      <protection/>
    </xf>
    <xf numFmtId="0" fontId="9" fillId="0" borderId="68" xfId="15" applyFont="1" applyFill="1" applyBorder="1" applyAlignment="1">
      <alignment horizontal="center" vertical="center"/>
      <protection/>
    </xf>
    <xf numFmtId="2" fontId="9" fillId="0" borderId="70" xfId="15" applyNumberFormat="1" applyFont="1" applyFill="1" applyBorder="1" applyAlignment="1">
      <alignment horizontal="center" vertical="center"/>
      <protection/>
    </xf>
    <xf numFmtId="2" fontId="6" fillId="0" borderId="71" xfId="15" applyNumberFormat="1" applyFont="1" applyFill="1" applyBorder="1" applyAlignment="1">
      <alignment horizontal="center" vertical="center"/>
      <protection/>
    </xf>
    <xf numFmtId="2" fontId="9" fillId="0" borderId="72" xfId="15" applyNumberFormat="1" applyFont="1" applyFill="1" applyBorder="1" applyAlignment="1">
      <alignment horizontal="center" vertical="center"/>
      <protection/>
    </xf>
    <xf numFmtId="2" fontId="17" fillId="0" borderId="10" xfId="15" applyNumberFormat="1" applyFont="1" applyFill="1" applyBorder="1" applyAlignment="1">
      <alignment horizontal="center" vertical="center"/>
      <protection/>
    </xf>
    <xf numFmtId="2" fontId="35" fillId="0" borderId="70" xfId="15" applyNumberFormat="1" applyFont="1" applyFill="1" applyBorder="1" applyAlignment="1">
      <alignment horizontal="center" vertical="center"/>
      <protection/>
    </xf>
    <xf numFmtId="2" fontId="36" fillId="0" borderId="71" xfId="15" applyNumberFormat="1" applyFont="1" applyFill="1" applyBorder="1" applyAlignment="1">
      <alignment horizontal="center" vertical="center"/>
      <protection/>
    </xf>
    <xf numFmtId="2" fontId="9" fillId="0" borderId="0" xfId="15" applyNumberFormat="1" applyFont="1" applyFill="1" applyBorder="1" applyAlignment="1">
      <alignment horizontal="center" vertical="center"/>
      <protection/>
    </xf>
    <xf numFmtId="2" fontId="17" fillId="0" borderId="0" xfId="15" applyNumberFormat="1" applyFont="1" applyFill="1" applyBorder="1" applyAlignment="1">
      <alignment horizontal="center" vertical="center"/>
      <protection/>
    </xf>
    <xf numFmtId="2" fontId="19" fillId="0" borderId="11" xfId="15" applyNumberFormat="1" applyFont="1" applyFill="1" applyBorder="1" applyAlignment="1">
      <alignment horizontal="center" vertical="center"/>
      <protection/>
    </xf>
    <xf numFmtId="2" fontId="19" fillId="0" borderId="0" xfId="15" applyNumberFormat="1" applyFont="1" applyFill="1" applyBorder="1" applyAlignment="1">
      <alignment horizontal="center" vertical="center"/>
      <protection/>
    </xf>
    <xf numFmtId="2" fontId="9" fillId="0" borderId="71" xfId="15" applyNumberFormat="1" applyFont="1" applyFill="1" applyBorder="1" applyAlignment="1">
      <alignment horizontal="center" vertical="center"/>
      <protection/>
    </xf>
    <xf numFmtId="0" fontId="5" fillId="0" borderId="129" xfId="0" applyFont="1" applyFill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34" fillId="0" borderId="129" xfId="0" applyFont="1" applyFill="1" applyBorder="1" applyAlignment="1">
      <alignment horizontal="left"/>
    </xf>
    <xf numFmtId="0" fontId="34" fillId="0" borderId="98" xfId="0" applyFont="1" applyFill="1" applyBorder="1" applyAlignment="1">
      <alignment horizontal="left"/>
    </xf>
    <xf numFmtId="0" fontId="34" fillId="0" borderId="46" xfId="0" applyFont="1" applyFill="1" applyBorder="1" applyAlignment="1">
      <alignment horizontal="left"/>
    </xf>
    <xf numFmtId="0" fontId="135" fillId="0" borderId="24" xfId="0" applyFont="1" applyFill="1" applyBorder="1" applyAlignment="1">
      <alignment wrapText="1"/>
    </xf>
    <xf numFmtId="0" fontId="135" fillId="0" borderId="76" xfId="0" applyFont="1" applyFill="1" applyBorder="1" applyAlignment="1">
      <alignment wrapText="1"/>
    </xf>
    <xf numFmtId="0" fontId="135" fillId="0" borderId="77" xfId="0" applyFont="1" applyFill="1" applyBorder="1" applyAlignment="1">
      <alignment wrapText="1"/>
    </xf>
    <xf numFmtId="0" fontId="41" fillId="0" borderId="70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top" wrapText="1"/>
    </xf>
    <xf numFmtId="0" fontId="41" fillId="0" borderId="68" xfId="0" applyFont="1" applyFill="1" applyBorder="1" applyAlignment="1">
      <alignment horizontal="center" vertical="top" wrapText="1"/>
    </xf>
    <xf numFmtId="0" fontId="41" fillId="0" borderId="113" xfId="0" applyFont="1" applyFill="1" applyBorder="1" applyAlignment="1">
      <alignment horizontal="center" vertical="top" wrapText="1"/>
    </xf>
    <xf numFmtId="0" fontId="41" fillId="0" borderId="66" xfId="0" applyFont="1" applyFill="1" applyBorder="1" applyAlignment="1">
      <alignment horizontal="center" vertical="top" wrapText="1"/>
    </xf>
    <xf numFmtId="0" fontId="41" fillId="0" borderId="42" xfId="0" applyFont="1" applyFill="1" applyBorder="1" applyAlignment="1">
      <alignment horizontal="center" vertical="top" wrapText="1"/>
    </xf>
    <xf numFmtId="0" fontId="133" fillId="0" borderId="10" xfId="0" applyFont="1" applyFill="1" applyBorder="1" applyAlignment="1">
      <alignment horizontal="center"/>
    </xf>
    <xf numFmtId="0" fontId="133" fillId="0" borderId="41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left"/>
    </xf>
    <xf numFmtId="0" fontId="5" fillId="0" borderId="97" xfId="0" applyFont="1" applyFill="1" applyBorder="1" applyAlignment="1">
      <alignment horizontal="left"/>
    </xf>
    <xf numFmtId="0" fontId="5" fillId="0" borderId="86" xfId="0" applyFont="1" applyFill="1" applyBorder="1" applyAlignment="1">
      <alignment horizontal="left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41" xfId="0" applyFont="1" applyFill="1" applyBorder="1" applyAlignment="1">
      <alignment horizontal="left"/>
    </xf>
    <xf numFmtId="2" fontId="42" fillId="33" borderId="102" xfId="0" applyNumberFormat="1" applyFont="1" applyFill="1" applyBorder="1" applyAlignment="1">
      <alignment horizontal="center" vertical="center"/>
    </xf>
    <xf numFmtId="2" fontId="42" fillId="33" borderId="27" xfId="0" applyNumberFormat="1" applyFont="1" applyFill="1" applyBorder="1" applyAlignment="1">
      <alignment horizontal="center" vertical="center"/>
    </xf>
    <xf numFmtId="2" fontId="42" fillId="33" borderId="69" xfId="0" applyNumberFormat="1" applyFont="1" applyFill="1" applyBorder="1" applyAlignment="1">
      <alignment horizontal="center" vertical="center"/>
    </xf>
    <xf numFmtId="0" fontId="0" fillId="33" borderId="115" xfId="0" applyFill="1" applyBorder="1" applyAlignment="1">
      <alignment horizontal="center"/>
    </xf>
    <xf numFmtId="0" fontId="0" fillId="33" borderId="120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142" fillId="0" borderId="124" xfId="0" applyFont="1" applyFill="1" applyBorder="1" applyAlignment="1">
      <alignment horizontal="center"/>
    </xf>
    <xf numFmtId="0" fontId="142" fillId="0" borderId="71" xfId="0" applyFont="1" applyFill="1" applyBorder="1" applyAlignment="1">
      <alignment horizontal="center"/>
    </xf>
    <xf numFmtId="0" fontId="142" fillId="0" borderId="68" xfId="0" applyFont="1" applyFill="1" applyBorder="1" applyAlignment="1">
      <alignment horizontal="center"/>
    </xf>
    <xf numFmtId="0" fontId="2" fillId="0" borderId="68" xfId="34" applyFont="1" applyFill="1" applyBorder="1" applyAlignment="1">
      <alignment horizontal="center"/>
      <protection/>
    </xf>
    <xf numFmtId="0" fontId="2" fillId="0" borderId="23" xfId="34" applyFont="1" applyFill="1" applyBorder="1" applyAlignment="1">
      <alignment horizontal="center"/>
      <protection/>
    </xf>
    <xf numFmtId="2" fontId="142" fillId="0" borderId="72" xfId="0" applyNumberFormat="1" applyFont="1" applyFill="1" applyBorder="1" applyAlignment="1">
      <alignment horizontal="center" wrapText="1"/>
    </xf>
    <xf numFmtId="2" fontId="142" fillId="0" borderId="23" xfId="0" applyNumberFormat="1" applyFont="1" applyFill="1" applyBorder="1" applyAlignment="1">
      <alignment horizontal="center" wrapText="1"/>
    </xf>
    <xf numFmtId="2" fontId="44" fillId="0" borderId="77" xfId="0" applyNumberFormat="1" applyFont="1" applyFill="1" applyBorder="1" applyAlignment="1">
      <alignment horizontal="center" wrapText="1"/>
    </xf>
    <xf numFmtId="2" fontId="44" fillId="0" borderId="23" xfId="0" applyNumberFormat="1" applyFont="1" applyFill="1" applyBorder="1" applyAlignment="1">
      <alignment horizontal="center" wrapText="1"/>
    </xf>
    <xf numFmtId="0" fontId="143" fillId="33" borderId="20" xfId="0" applyFont="1" applyFill="1" applyBorder="1" applyAlignment="1">
      <alignment horizontal="center" vertical="center"/>
    </xf>
    <xf numFmtId="0" fontId="137" fillId="33" borderId="19" xfId="0" applyFont="1" applyFill="1" applyBorder="1" applyAlignment="1">
      <alignment horizontal="center"/>
    </xf>
    <xf numFmtId="0" fontId="137" fillId="33" borderId="19" xfId="0" applyFont="1" applyFill="1" applyBorder="1" applyAlignment="1">
      <alignment horizontal="center" vertical="center"/>
    </xf>
    <xf numFmtId="0" fontId="0" fillId="33" borderId="110" xfId="0" applyFill="1" applyBorder="1" applyAlignment="1">
      <alignment horizontal="center"/>
    </xf>
    <xf numFmtId="0" fontId="0" fillId="33" borderId="112" xfId="0" applyFill="1" applyBorder="1" applyAlignment="1">
      <alignment horizontal="center"/>
    </xf>
    <xf numFmtId="0" fontId="119" fillId="0" borderId="23" xfId="0" applyFont="1" applyFill="1" applyBorder="1" applyAlignment="1">
      <alignment horizontal="center"/>
    </xf>
    <xf numFmtId="0" fontId="2" fillId="0" borderId="70" xfId="34" applyFont="1" applyFill="1" applyBorder="1" applyAlignment="1">
      <alignment horizontal="center"/>
      <protection/>
    </xf>
    <xf numFmtId="0" fontId="119" fillId="0" borderId="70" xfId="0" applyFont="1" applyFill="1" applyBorder="1" applyAlignment="1">
      <alignment horizontal="center"/>
    </xf>
    <xf numFmtId="0" fontId="23" fillId="0" borderId="131" xfId="61" applyFont="1" applyFill="1" applyBorder="1" applyAlignment="1">
      <alignment horizontal="center"/>
      <protection/>
    </xf>
    <xf numFmtId="0" fontId="23" fillId="0" borderId="71" xfId="61" applyFont="1" applyFill="1" applyBorder="1" applyAlignment="1">
      <alignment horizontal="center"/>
      <protection/>
    </xf>
    <xf numFmtId="0" fontId="2" fillId="0" borderId="23" xfId="34" applyFont="1" applyFill="1" applyBorder="1" applyAlignment="1">
      <alignment horizontal="center" vertical="top"/>
      <protection/>
    </xf>
    <xf numFmtId="0" fontId="2" fillId="0" borderId="70" xfId="34" applyFont="1" applyFill="1" applyBorder="1" applyAlignment="1">
      <alignment horizontal="center" vertical="top"/>
      <protection/>
    </xf>
    <xf numFmtId="0" fontId="2" fillId="0" borderId="70" xfId="34" applyFont="1" applyFill="1" applyBorder="1" applyAlignment="1">
      <alignment horizontal="center" wrapText="1"/>
      <protection/>
    </xf>
    <xf numFmtId="0" fontId="2" fillId="0" borderId="23" xfId="34" applyFont="1" applyFill="1" applyBorder="1" applyAlignment="1">
      <alignment horizontal="center" wrapText="1"/>
      <protection/>
    </xf>
    <xf numFmtId="2" fontId="142" fillId="0" borderId="77" xfId="0" applyNumberFormat="1" applyFont="1" applyFill="1" applyBorder="1" applyAlignment="1">
      <alignment horizontal="center" wrapText="1"/>
    </xf>
    <xf numFmtId="4" fontId="8" fillId="33" borderId="29" xfId="0" applyNumberFormat="1" applyFont="1" applyFill="1" applyBorder="1" applyAlignment="1">
      <alignment horizontal="center" vertical="center" wrapText="1"/>
    </xf>
    <xf numFmtId="4" fontId="119" fillId="33" borderId="19" xfId="0" applyNumberFormat="1" applyFont="1" applyFill="1" applyBorder="1" applyAlignment="1">
      <alignment horizontal="center" vertical="center"/>
    </xf>
    <xf numFmtId="4" fontId="98" fillId="33" borderId="20" xfId="0" applyNumberFormat="1" applyFont="1" applyFill="1" applyBorder="1" applyAlignment="1">
      <alignment horizontal="center" vertical="center" wrapText="1"/>
    </xf>
    <xf numFmtId="4" fontId="98" fillId="33" borderId="32" xfId="0" applyNumberFormat="1" applyFont="1" applyFill="1" applyBorder="1" applyAlignment="1">
      <alignment horizontal="center" vertical="center" wrapText="1"/>
    </xf>
    <xf numFmtId="4" fontId="98" fillId="33" borderId="32" xfId="0" applyNumberFormat="1" applyFont="1" applyFill="1" applyBorder="1" applyAlignment="1">
      <alignment horizontal="center" vertical="center"/>
    </xf>
    <xf numFmtId="4" fontId="119" fillId="33" borderId="120" xfId="0" applyNumberFormat="1" applyFont="1" applyFill="1" applyBorder="1" applyAlignment="1">
      <alignment horizontal="center" vertical="center"/>
    </xf>
    <xf numFmtId="4" fontId="119" fillId="33" borderId="88" xfId="0" applyNumberFormat="1" applyFont="1" applyFill="1" applyBorder="1" applyAlignment="1">
      <alignment horizontal="center" vertical="center"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horizontal="center"/>
      <protection/>
    </xf>
    <xf numFmtId="0" fontId="119" fillId="0" borderId="0" xfId="0" applyFont="1" applyFill="1" applyAlignment="1">
      <alignment horizontal="left" vertical="center"/>
    </xf>
    <xf numFmtId="0" fontId="3" fillId="0" borderId="0" xfId="63" applyFont="1" applyFill="1">
      <alignment/>
      <protection/>
    </xf>
    <xf numFmtId="2" fontId="119" fillId="0" borderId="0" xfId="0" applyNumberFormat="1" applyFont="1" applyFill="1" applyAlignment="1">
      <alignment horizontal="center"/>
    </xf>
    <xf numFmtId="0" fontId="119" fillId="0" borderId="0" xfId="0" applyFont="1" applyFill="1" applyAlignment="1">
      <alignment horizontal="center"/>
    </xf>
    <xf numFmtId="0" fontId="119" fillId="0" borderId="0" xfId="0" applyFont="1" applyFill="1" applyAlignment="1">
      <alignment horizontal="center" vertical="center"/>
    </xf>
    <xf numFmtId="2" fontId="3" fillId="0" borderId="0" xfId="63" applyNumberFormat="1" applyFont="1" applyFill="1" applyAlignment="1">
      <alignment horizontal="center" vertical="center"/>
      <protection/>
    </xf>
    <xf numFmtId="0" fontId="3" fillId="0" borderId="0" xfId="63" applyFont="1" applyFill="1" applyBorder="1">
      <alignment/>
      <protection/>
    </xf>
    <xf numFmtId="0" fontId="119" fillId="0" borderId="0" xfId="0" applyFont="1" applyAlignment="1">
      <alignment/>
    </xf>
    <xf numFmtId="0" fontId="3" fillId="0" borderId="11" xfId="63" applyFont="1" applyFill="1" applyBorder="1">
      <alignment/>
      <protection/>
    </xf>
    <xf numFmtId="0" fontId="44" fillId="0" borderId="102" xfId="63" applyFont="1" applyFill="1" applyBorder="1" applyAlignment="1">
      <alignment horizontal="center"/>
      <protection/>
    </xf>
    <xf numFmtId="0" fontId="44" fillId="0" borderId="79" xfId="63" applyFont="1" applyFill="1" applyBorder="1" applyAlignment="1">
      <alignment horizontal="center"/>
      <protection/>
    </xf>
    <xf numFmtId="0" fontId="44" fillId="0" borderId="103" xfId="63" applyFont="1" applyFill="1" applyBorder="1" applyAlignment="1">
      <alignment horizontal="center"/>
      <protection/>
    </xf>
    <xf numFmtId="0" fontId="3" fillId="0" borderId="27" xfId="63" applyFont="1" applyFill="1" applyBorder="1" applyAlignment="1">
      <alignment horizontal="center" wrapText="1"/>
      <protection/>
    </xf>
    <xf numFmtId="0" fontId="3" fillId="0" borderId="20" xfId="63" applyFont="1" applyFill="1" applyBorder="1" applyAlignment="1">
      <alignment horizontal="center"/>
      <protection/>
    </xf>
    <xf numFmtId="2" fontId="119" fillId="0" borderId="20" xfId="0" applyNumberFormat="1" applyFont="1" applyFill="1" applyBorder="1" applyAlignment="1">
      <alignment horizontal="center" vertical="center"/>
    </xf>
    <xf numFmtId="2" fontId="3" fillId="0" borderId="20" xfId="63" applyNumberFormat="1" applyFont="1" applyFill="1" applyBorder="1" applyAlignment="1">
      <alignment horizontal="center" vertical="center"/>
      <protection/>
    </xf>
    <xf numFmtId="2" fontId="3" fillId="0" borderId="28" xfId="63" applyNumberFormat="1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wrapText="1"/>
      <protection/>
    </xf>
    <xf numFmtId="0" fontId="3" fillId="0" borderId="20" xfId="63" applyFont="1" applyFill="1" applyBorder="1" applyAlignment="1">
      <alignment horizontal="center"/>
      <protection/>
    </xf>
    <xf numFmtId="0" fontId="3" fillId="0" borderId="20" xfId="63" applyFont="1" applyFill="1" applyBorder="1" applyAlignment="1">
      <alignment horizontal="center" wrapText="1"/>
      <protection/>
    </xf>
    <xf numFmtId="4" fontId="11" fillId="0" borderId="20" xfId="0" applyNumberFormat="1" applyFont="1" applyFill="1" applyBorder="1" applyAlignment="1">
      <alignment horizontal="center" vertical="center"/>
    </xf>
    <xf numFmtId="2" fontId="119" fillId="0" borderId="20" xfId="0" applyNumberFormat="1" applyFont="1" applyFill="1" applyBorder="1" applyAlignment="1">
      <alignment horizontal="center" vertical="center"/>
    </xf>
    <xf numFmtId="2" fontId="3" fillId="0" borderId="20" xfId="63" applyNumberFormat="1" applyFont="1" applyFill="1" applyBorder="1" applyAlignment="1">
      <alignment horizontal="center" vertical="center"/>
      <protection/>
    </xf>
    <xf numFmtId="2" fontId="3" fillId="0" borderId="28" xfId="63" applyNumberFormat="1" applyFont="1" applyFill="1" applyBorder="1" applyAlignment="1">
      <alignment horizontal="center" vertical="center"/>
      <protection/>
    </xf>
    <xf numFmtId="2" fontId="3" fillId="0" borderId="53" xfId="63" applyNumberFormat="1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/>
      <protection/>
    </xf>
    <xf numFmtId="0" fontId="3" fillId="0" borderId="20" xfId="63" applyFont="1" applyFill="1" applyBorder="1" applyAlignment="1">
      <alignment horizontal="center" wrapText="1"/>
      <protection/>
    </xf>
    <xf numFmtId="4" fontId="11" fillId="0" borderId="20" xfId="0" applyNumberFormat="1" applyFont="1" applyFill="1" applyBorder="1" applyAlignment="1">
      <alignment horizontal="center" vertical="center"/>
    </xf>
    <xf numFmtId="2" fontId="3" fillId="0" borderId="53" xfId="63" applyNumberFormat="1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/>
      <protection/>
    </xf>
    <xf numFmtId="0" fontId="100" fillId="0" borderId="27" xfId="63" applyFont="1" applyFill="1" applyBorder="1" applyAlignment="1">
      <alignment horizontal="center" wrapText="1"/>
      <protection/>
    </xf>
    <xf numFmtId="0" fontId="100" fillId="0" borderId="20" xfId="63" applyFont="1" applyFill="1" applyBorder="1" applyAlignment="1">
      <alignment horizontal="center" wrapText="1"/>
      <protection/>
    </xf>
    <xf numFmtId="0" fontId="100" fillId="0" borderId="53" xfId="63" applyFont="1" applyFill="1" applyBorder="1" applyAlignment="1">
      <alignment horizontal="center" wrapText="1"/>
      <protection/>
    </xf>
    <xf numFmtId="0" fontId="3" fillId="0" borderId="29" xfId="63" applyFont="1" applyFill="1" applyBorder="1" applyAlignment="1">
      <alignment horizontal="center" wrapText="1"/>
      <protection/>
    </xf>
    <xf numFmtId="2" fontId="3" fillId="0" borderId="20" xfId="63" applyNumberFormat="1" applyFont="1" applyFill="1" applyBorder="1" applyAlignment="1">
      <alignment horizontal="center"/>
      <protection/>
    </xf>
    <xf numFmtId="0" fontId="3" fillId="0" borderId="25" xfId="63" applyFont="1" applyFill="1" applyBorder="1" applyAlignment="1">
      <alignment horizontal="center" wrapText="1"/>
      <protection/>
    </xf>
    <xf numFmtId="0" fontId="3" fillId="0" borderId="69" xfId="63" applyFont="1" applyFill="1" applyBorder="1" applyAlignment="1">
      <alignment wrapText="1"/>
      <protection/>
    </xf>
    <xf numFmtId="0" fontId="3" fillId="0" borderId="22" xfId="63" applyFont="1" applyFill="1" applyBorder="1" applyAlignment="1">
      <alignment horizontal="center"/>
      <protection/>
    </xf>
    <xf numFmtId="0" fontId="3" fillId="0" borderId="22" xfId="63" applyFont="1" applyFill="1" applyBorder="1" applyAlignment="1">
      <alignment horizontal="center" wrapText="1"/>
      <protection/>
    </xf>
    <xf numFmtId="4" fontId="11" fillId="0" borderId="22" xfId="0" applyNumberFormat="1" applyFont="1" applyFill="1" applyBorder="1" applyAlignment="1">
      <alignment horizontal="center" vertical="center"/>
    </xf>
    <xf numFmtId="2" fontId="119" fillId="0" borderId="22" xfId="0" applyNumberFormat="1" applyFont="1" applyFill="1" applyBorder="1" applyAlignment="1">
      <alignment horizontal="center" vertical="center"/>
    </xf>
    <xf numFmtId="2" fontId="3" fillId="0" borderId="22" xfId="63" applyNumberFormat="1" applyFont="1" applyFill="1" applyBorder="1" applyAlignment="1">
      <alignment horizontal="center" vertical="center"/>
      <protection/>
    </xf>
    <xf numFmtId="2" fontId="3" fillId="0" borderId="67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horizontal="center"/>
      <protection/>
    </xf>
    <xf numFmtId="2" fontId="119" fillId="0" borderId="0" xfId="0" applyNumberFormat="1" applyFont="1" applyFill="1" applyAlignment="1">
      <alignment horizontal="center" vertical="center"/>
    </xf>
    <xf numFmtId="0" fontId="99" fillId="33" borderId="102" xfId="0" applyFont="1" applyFill="1" applyBorder="1" applyAlignment="1">
      <alignment horizontal="center" vertical="center" wrapText="1"/>
    </xf>
    <xf numFmtId="0" fontId="99" fillId="33" borderId="79" xfId="0" applyFont="1" applyFill="1" applyBorder="1" applyAlignment="1">
      <alignment horizontal="center" vertical="center" wrapText="1"/>
    </xf>
    <xf numFmtId="0" fontId="99" fillId="33" borderId="8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center" vertical="center"/>
    </xf>
    <xf numFmtId="2" fontId="8" fillId="33" borderId="53" xfId="63" applyNumberFormat="1" applyFont="1" applyFill="1" applyBorder="1" applyAlignment="1">
      <alignment horizontal="center" vertical="center" wrapText="1"/>
      <protection/>
    </xf>
    <xf numFmtId="0" fontId="8" fillId="33" borderId="27" xfId="0" applyFont="1" applyFill="1" applyBorder="1" applyAlignment="1">
      <alignment horizontal="center" vertical="center" wrapText="1"/>
    </xf>
    <xf numFmtId="0" fontId="119" fillId="33" borderId="19" xfId="0" applyFont="1" applyFill="1" applyBorder="1" applyAlignment="1">
      <alignment/>
    </xf>
    <xf numFmtId="0" fontId="98" fillId="33" borderId="19" xfId="0" applyFont="1" applyFill="1" applyBorder="1" applyAlignment="1">
      <alignment vertical="center"/>
    </xf>
    <xf numFmtId="0" fontId="98" fillId="33" borderId="19" xfId="0" applyFont="1" applyFill="1" applyBorder="1" applyAlignment="1">
      <alignment horizontal="center" vertical="center" wrapText="1"/>
    </xf>
    <xf numFmtId="0" fontId="98" fillId="33" borderId="20" xfId="0" applyFont="1" applyFill="1" applyBorder="1" applyAlignment="1">
      <alignment horizontal="center" vertical="center" wrapText="1"/>
    </xf>
    <xf numFmtId="2" fontId="98" fillId="33" borderId="20" xfId="0" applyNumberFormat="1" applyFont="1" applyFill="1" applyBorder="1" applyAlignment="1">
      <alignment horizontal="center" vertical="center"/>
    </xf>
    <xf numFmtId="2" fontId="98" fillId="33" borderId="20" xfId="63" applyNumberFormat="1" applyFont="1" applyFill="1" applyBorder="1" applyAlignment="1">
      <alignment horizontal="center" vertical="center"/>
      <protection/>
    </xf>
    <xf numFmtId="2" fontId="98" fillId="33" borderId="53" xfId="63" applyNumberFormat="1" applyFont="1" applyFill="1" applyBorder="1" applyAlignment="1">
      <alignment horizontal="center" vertical="center"/>
      <protection/>
    </xf>
    <xf numFmtId="0" fontId="8" fillId="33" borderId="29" xfId="0" applyFont="1" applyFill="1" applyBorder="1" applyAlignment="1">
      <alignment horizontal="center" vertical="center" wrapText="1"/>
    </xf>
    <xf numFmtId="0" fontId="119" fillId="33" borderId="20" xfId="0" applyFont="1" applyFill="1" applyBorder="1" applyAlignment="1">
      <alignment horizontal="center" vertical="center"/>
    </xf>
    <xf numFmtId="0" fontId="98" fillId="33" borderId="20" xfId="0" applyFont="1" applyFill="1" applyBorder="1" applyAlignment="1">
      <alignment horizontal="center" vertical="center"/>
    </xf>
    <xf numFmtId="0" fontId="98" fillId="33" borderId="1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98" fillId="33" borderId="3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19" fillId="33" borderId="20" xfId="0" applyFont="1" applyFill="1" applyBorder="1" applyAlignment="1">
      <alignment horizontal="center"/>
    </xf>
    <xf numFmtId="0" fontId="98" fillId="33" borderId="20" xfId="0" applyFont="1" applyFill="1" applyBorder="1" applyAlignment="1">
      <alignment horizontal="center" vertical="center" wrapText="1"/>
    </xf>
    <xf numFmtId="0" fontId="119" fillId="33" borderId="20" xfId="0" applyFont="1" applyFill="1" applyBorder="1" applyAlignment="1">
      <alignment horizontal="center"/>
    </xf>
    <xf numFmtId="0" fontId="98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4" fontId="98" fillId="33" borderId="19" xfId="0" applyNumberFormat="1" applyFont="1" applyFill="1" applyBorder="1" applyAlignment="1">
      <alignment horizontal="center" vertical="center"/>
    </xf>
    <xf numFmtId="4" fontId="98" fillId="33" borderId="32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 wrapText="1"/>
    </xf>
    <xf numFmtId="4" fontId="119" fillId="33" borderId="20" xfId="0" applyNumberFormat="1" applyFont="1" applyFill="1" applyBorder="1" applyAlignment="1">
      <alignment horizontal="center" vertical="center"/>
    </xf>
    <xf numFmtId="4" fontId="98" fillId="33" borderId="20" xfId="0" applyNumberFormat="1" applyFont="1" applyFill="1" applyBorder="1" applyAlignment="1">
      <alignment horizontal="center" vertical="center"/>
    </xf>
    <xf numFmtId="4" fontId="98" fillId="33" borderId="20" xfId="0" applyNumberFormat="1" applyFont="1" applyFill="1" applyBorder="1" applyAlignment="1">
      <alignment horizontal="center" vertical="center"/>
    </xf>
    <xf numFmtId="2" fontId="98" fillId="33" borderId="132" xfId="63" applyNumberFormat="1" applyFont="1" applyFill="1" applyBorder="1" applyAlignment="1">
      <alignment horizontal="left" vertical="center"/>
      <protection/>
    </xf>
    <xf numFmtId="2" fontId="98" fillId="33" borderId="44" xfId="63" applyNumberFormat="1" applyFont="1" applyFill="1" applyBorder="1" applyAlignment="1">
      <alignment horizontal="left" vertical="center"/>
      <protection/>
    </xf>
    <xf numFmtId="2" fontId="98" fillId="33" borderId="116" xfId="63" applyNumberFormat="1" applyFont="1" applyFill="1" applyBorder="1" applyAlignment="1">
      <alignment horizontal="left" vertical="center"/>
      <protection/>
    </xf>
    <xf numFmtId="2" fontId="98" fillId="33" borderId="41" xfId="63" applyNumberFormat="1" applyFont="1" applyFill="1" applyBorder="1" applyAlignment="1">
      <alignment horizontal="left" vertical="center"/>
      <protection/>
    </xf>
    <xf numFmtId="4" fontId="8" fillId="33" borderId="74" xfId="0" applyNumberFormat="1" applyFont="1" applyFill="1" applyBorder="1" applyAlignment="1">
      <alignment horizontal="right" vertical="center" wrapText="1"/>
    </xf>
    <xf numFmtId="4" fontId="8" fillId="33" borderId="123" xfId="0" applyNumberFormat="1" applyFont="1" applyFill="1" applyBorder="1" applyAlignment="1">
      <alignment horizontal="right" vertical="center" wrapText="1"/>
    </xf>
    <xf numFmtId="4" fontId="98" fillId="33" borderId="19" xfId="0" applyNumberFormat="1" applyFont="1" applyFill="1" applyBorder="1" applyAlignment="1">
      <alignment horizontal="center" vertical="center" wrapText="1"/>
    </xf>
    <xf numFmtId="4" fontId="98" fillId="33" borderId="120" xfId="0" applyNumberFormat="1" applyFont="1" applyFill="1" applyBorder="1" applyAlignment="1">
      <alignment horizontal="center" vertical="center"/>
    </xf>
    <xf numFmtId="2" fontId="98" fillId="33" borderId="19" xfId="0" applyNumberFormat="1" applyFont="1" applyFill="1" applyBorder="1" applyAlignment="1">
      <alignment horizontal="center" vertical="center"/>
    </xf>
    <xf numFmtId="2" fontId="98" fillId="33" borderId="19" xfId="63" applyNumberFormat="1" applyFont="1" applyFill="1" applyBorder="1" applyAlignment="1">
      <alignment horizontal="center" vertical="center"/>
      <protection/>
    </xf>
    <xf numFmtId="2" fontId="98" fillId="33" borderId="30" xfId="63" applyNumberFormat="1" applyFont="1" applyFill="1" applyBorder="1" applyAlignment="1">
      <alignment horizontal="center" vertical="center"/>
      <protection/>
    </xf>
    <xf numFmtId="4" fontId="8" fillId="33" borderId="114" xfId="0" applyNumberFormat="1" applyFont="1" applyFill="1" applyBorder="1" applyAlignment="1">
      <alignment horizontal="right" vertical="center" wrapText="1"/>
    </xf>
    <xf numFmtId="4" fontId="119" fillId="33" borderId="115" xfId="0" applyNumberFormat="1" applyFont="1" applyFill="1" applyBorder="1" applyAlignment="1">
      <alignment horizontal="center" vertical="center"/>
    </xf>
    <xf numFmtId="4" fontId="98" fillId="33" borderId="79" xfId="0" applyNumberFormat="1" applyFont="1" applyFill="1" applyBorder="1" applyAlignment="1">
      <alignment horizontal="center" vertical="center" wrapText="1"/>
    </xf>
    <xf numFmtId="4" fontId="98" fillId="33" borderId="79" xfId="0" applyNumberFormat="1" applyFont="1" applyFill="1" applyBorder="1" applyAlignment="1">
      <alignment horizontal="center" vertical="center"/>
    </xf>
    <xf numFmtId="2" fontId="98" fillId="33" borderId="126" xfId="63" applyNumberFormat="1" applyFont="1" applyFill="1" applyBorder="1" applyAlignment="1">
      <alignment horizontal="left" vertical="center"/>
      <protection/>
    </xf>
    <xf numFmtId="2" fontId="98" fillId="33" borderId="42" xfId="63" applyNumberFormat="1" applyFont="1" applyFill="1" applyBorder="1" applyAlignment="1">
      <alignment horizontal="left" vertical="center"/>
      <protection/>
    </xf>
    <xf numFmtId="4" fontId="98" fillId="33" borderId="22" xfId="0" applyNumberFormat="1" applyFont="1" applyFill="1" applyBorder="1" applyAlignment="1">
      <alignment horizontal="center" vertical="center" wrapText="1"/>
    </xf>
    <xf numFmtId="4" fontId="98" fillId="33" borderId="88" xfId="0" applyNumberFormat="1" applyFont="1" applyFill="1" applyBorder="1" applyAlignment="1">
      <alignment horizontal="center" vertical="center" wrapText="1"/>
    </xf>
    <xf numFmtId="4" fontId="98" fillId="33" borderId="88" xfId="0" applyNumberFormat="1" applyFont="1" applyFill="1" applyBorder="1" applyAlignment="1">
      <alignment horizontal="center" vertical="center"/>
    </xf>
    <xf numFmtId="2" fontId="98" fillId="33" borderId="79" xfId="0" applyNumberFormat="1" applyFont="1" applyFill="1" applyBorder="1" applyAlignment="1">
      <alignment horizontal="left" vertical="center"/>
    </xf>
    <xf numFmtId="2" fontId="98" fillId="33" borderId="32" xfId="0" applyNumberFormat="1" applyFont="1" applyFill="1" applyBorder="1" applyAlignment="1">
      <alignment horizontal="left" vertical="center"/>
    </xf>
    <xf numFmtId="2" fontId="98" fillId="33" borderId="88" xfId="0" applyNumberFormat="1" applyFont="1" applyFill="1" applyBorder="1" applyAlignment="1">
      <alignment horizontal="left" vertical="center"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P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Лист Microsoft Excel" xfId="57"/>
    <cellStyle name="Обычный_Лист1" xfId="58"/>
    <cellStyle name="Обычный_п" xfId="59"/>
    <cellStyle name="Обычный_Прайс плитка" xfId="60"/>
    <cellStyle name="Обычный_Прайс РП Опт" xfId="61"/>
    <cellStyle name="Обычный_Прайс Строй Портал для Европы" xfId="62"/>
    <cellStyle name="Обычный_Сайдинг Торг Дилер+Оп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Relationship Id="rId3" Type="http://schemas.openxmlformats.org/officeDocument/2006/relationships/image" Target="../media/image43.png" /><Relationship Id="rId4" Type="http://schemas.openxmlformats.org/officeDocument/2006/relationships/image" Target="../media/image44.png" /><Relationship Id="rId5" Type="http://schemas.openxmlformats.org/officeDocument/2006/relationships/image" Target="../media/image45.png" /><Relationship Id="rId6" Type="http://schemas.openxmlformats.org/officeDocument/2006/relationships/image" Target="../media/image46.jpeg" /><Relationship Id="rId7" Type="http://schemas.openxmlformats.org/officeDocument/2006/relationships/image" Target="../media/image47.png" /><Relationship Id="rId8" Type="http://schemas.openxmlformats.org/officeDocument/2006/relationships/image" Target="../media/image48.jpeg" /><Relationship Id="rId9" Type="http://schemas.openxmlformats.org/officeDocument/2006/relationships/image" Target="../media/image49.jpeg" /><Relationship Id="rId10" Type="http://schemas.openxmlformats.org/officeDocument/2006/relationships/image" Target="../media/image50.png" /><Relationship Id="rId11" Type="http://schemas.openxmlformats.org/officeDocument/2006/relationships/image" Target="../media/image51.png" /><Relationship Id="rId12" Type="http://schemas.openxmlformats.org/officeDocument/2006/relationships/image" Target="../media/image52.jpeg" /><Relationship Id="rId13" Type="http://schemas.openxmlformats.org/officeDocument/2006/relationships/image" Target="../media/image53.jpeg" /><Relationship Id="rId14" Type="http://schemas.openxmlformats.org/officeDocument/2006/relationships/image" Target="../media/image54.jpeg" /><Relationship Id="rId15" Type="http://schemas.openxmlformats.org/officeDocument/2006/relationships/image" Target="../media/image55.jpeg" /><Relationship Id="rId16" Type="http://schemas.openxmlformats.org/officeDocument/2006/relationships/image" Target="../media/image56.jpeg" /><Relationship Id="rId17" Type="http://schemas.openxmlformats.org/officeDocument/2006/relationships/image" Target="../media/image57.jpeg" /><Relationship Id="rId18" Type="http://schemas.openxmlformats.org/officeDocument/2006/relationships/image" Target="../media/image58.jpeg" /><Relationship Id="rId19" Type="http://schemas.openxmlformats.org/officeDocument/2006/relationships/image" Target="../media/image59.jpeg" /><Relationship Id="rId20" Type="http://schemas.openxmlformats.org/officeDocument/2006/relationships/image" Target="../media/image60.jpeg" /><Relationship Id="rId21" Type="http://schemas.openxmlformats.org/officeDocument/2006/relationships/image" Target="../media/image61.png" /><Relationship Id="rId22" Type="http://schemas.openxmlformats.org/officeDocument/2006/relationships/image" Target="../media/image62.jpeg" /><Relationship Id="rId23" Type="http://schemas.openxmlformats.org/officeDocument/2006/relationships/image" Target="../media/image63.emf" /><Relationship Id="rId24" Type="http://schemas.openxmlformats.org/officeDocument/2006/relationships/image" Target="../media/image64.jpeg" /><Relationship Id="rId25" Type="http://schemas.openxmlformats.org/officeDocument/2006/relationships/image" Target="../media/image65.jpeg" /><Relationship Id="rId26" Type="http://schemas.openxmlformats.org/officeDocument/2006/relationships/image" Target="../media/image66.jpeg" /><Relationship Id="rId27" Type="http://schemas.openxmlformats.org/officeDocument/2006/relationships/image" Target="../media/image67.jpeg" /><Relationship Id="rId28" Type="http://schemas.openxmlformats.org/officeDocument/2006/relationships/image" Target="../media/image68.jpeg" /><Relationship Id="rId29" Type="http://schemas.openxmlformats.org/officeDocument/2006/relationships/image" Target="../media/image69.jpeg" /><Relationship Id="rId30" Type="http://schemas.openxmlformats.org/officeDocument/2006/relationships/image" Target="../media/image70.jpeg" /><Relationship Id="rId31" Type="http://schemas.openxmlformats.org/officeDocument/2006/relationships/image" Target="../media/image71.jpeg" /><Relationship Id="rId32" Type="http://schemas.openxmlformats.org/officeDocument/2006/relationships/image" Target="../media/image72.jpeg" /><Relationship Id="rId33" Type="http://schemas.openxmlformats.org/officeDocument/2006/relationships/image" Target="../media/image73.emf" /><Relationship Id="rId34" Type="http://schemas.openxmlformats.org/officeDocument/2006/relationships/image" Target="../media/image17.png" /><Relationship Id="rId35" Type="http://schemas.openxmlformats.org/officeDocument/2006/relationships/image" Target="../media/image74.emf" /><Relationship Id="rId36" Type="http://schemas.openxmlformats.org/officeDocument/2006/relationships/image" Target="../media/image14.jpeg" /><Relationship Id="rId37" Type="http://schemas.openxmlformats.org/officeDocument/2006/relationships/image" Target="../media/image15.png" /><Relationship Id="rId38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2.jpeg" /><Relationship Id="rId3" Type="http://schemas.openxmlformats.org/officeDocument/2006/relationships/image" Target="../media/image11.jpeg" /><Relationship Id="rId4" Type="http://schemas.openxmlformats.org/officeDocument/2006/relationships/image" Target="../media/image10.jpeg" /><Relationship Id="rId5" Type="http://schemas.openxmlformats.org/officeDocument/2006/relationships/image" Target="../media/image9.jpeg" /><Relationship Id="rId6" Type="http://schemas.openxmlformats.org/officeDocument/2006/relationships/image" Target="../media/image8.jpeg" /><Relationship Id="rId7" Type="http://schemas.openxmlformats.org/officeDocument/2006/relationships/image" Target="../media/image7.jpeg" /><Relationship Id="rId8" Type="http://schemas.openxmlformats.org/officeDocument/2006/relationships/image" Target="../media/image6.jpeg" /><Relationship Id="rId9" Type="http://schemas.openxmlformats.org/officeDocument/2006/relationships/image" Target="../media/image5.jpeg" /><Relationship Id="rId10" Type="http://schemas.openxmlformats.org/officeDocument/2006/relationships/image" Target="../media/image4.jpeg" /><Relationship Id="rId11" Type="http://schemas.openxmlformats.org/officeDocument/2006/relationships/image" Target="../media/image3.jpeg" /><Relationship Id="rId12" Type="http://schemas.openxmlformats.org/officeDocument/2006/relationships/image" Target="../media/image2.jpeg" /><Relationship Id="rId13" Type="http://schemas.openxmlformats.org/officeDocument/2006/relationships/image" Target="../media/image1.jpeg" /><Relationship Id="rId14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jpeg" /><Relationship Id="rId13" Type="http://schemas.openxmlformats.org/officeDocument/2006/relationships/image" Target="../media/image30.jpeg" /><Relationship Id="rId14" Type="http://schemas.openxmlformats.org/officeDocument/2006/relationships/image" Target="../media/image31.jpeg" /><Relationship Id="rId15" Type="http://schemas.openxmlformats.org/officeDocument/2006/relationships/image" Target="../media/image3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jpeg" /><Relationship Id="rId8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133350</xdr:rowOff>
    </xdr:from>
    <xdr:to>
      <xdr:col>8</xdr:col>
      <xdr:colOff>390525</xdr:colOff>
      <xdr:row>10</xdr:row>
      <xdr:rowOff>133350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33350"/>
          <a:ext cx="4067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104775</xdr:rowOff>
    </xdr:from>
    <xdr:to>
      <xdr:col>0</xdr:col>
      <xdr:colOff>1333500</xdr:colOff>
      <xdr:row>31</xdr:row>
      <xdr:rowOff>152400</xdr:rowOff>
    </xdr:to>
    <xdr:pic>
      <xdr:nvPicPr>
        <xdr:cNvPr id="1" name="Picture 3" descr="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028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57150</xdr:rowOff>
    </xdr:from>
    <xdr:to>
      <xdr:col>0</xdr:col>
      <xdr:colOff>1362075</xdr:colOff>
      <xdr:row>49</xdr:row>
      <xdr:rowOff>161925</xdr:rowOff>
    </xdr:to>
    <xdr:pic>
      <xdr:nvPicPr>
        <xdr:cNvPr id="2" name="Picture 2" descr="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13620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52</xdr:row>
      <xdr:rowOff>85725</xdr:rowOff>
    </xdr:from>
    <xdr:to>
      <xdr:col>0</xdr:col>
      <xdr:colOff>1381125</xdr:colOff>
      <xdr:row>67</xdr:row>
      <xdr:rowOff>66675</xdr:rowOff>
    </xdr:to>
    <xdr:pic>
      <xdr:nvPicPr>
        <xdr:cNvPr id="3" name="Picture 1" descr="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268200"/>
          <a:ext cx="13239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85725</xdr:colOff>
      <xdr:row>8</xdr:row>
      <xdr:rowOff>9525</xdr:rowOff>
    </xdr:to>
    <xdr:pic>
      <xdr:nvPicPr>
        <xdr:cNvPr id="4" name="Рисунок 6" descr="ASK-LOGO-Fin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2771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619125</xdr:colOff>
      <xdr:row>7</xdr:row>
      <xdr:rowOff>104775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200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29</xdr:row>
      <xdr:rowOff>0</xdr:rowOff>
    </xdr:from>
    <xdr:to>
      <xdr:col>1</xdr:col>
      <xdr:colOff>857250</xdr:colOff>
      <xdr:row>29</xdr:row>
      <xdr:rowOff>0</xdr:rowOff>
    </xdr:to>
    <xdr:pic>
      <xdr:nvPicPr>
        <xdr:cNvPr id="1" name="Picture 28" descr="F-профиль"/>
        <xdr:cNvPicPr preferRelativeResize="1">
          <a:picLocks noChangeAspect="1"/>
        </xdr:cNvPicPr>
      </xdr:nvPicPr>
      <xdr:blipFill>
        <a:blip r:embed="rId1"/>
        <a:srcRect l="7368" t="1960" r="5262" b="3921"/>
        <a:stretch>
          <a:fillRect/>
        </a:stretch>
      </xdr:blipFill>
      <xdr:spPr>
        <a:xfrm>
          <a:off x="1885950" y="98012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23</xdr:row>
      <xdr:rowOff>38100</xdr:rowOff>
    </xdr:from>
    <xdr:to>
      <xdr:col>1</xdr:col>
      <xdr:colOff>1066800</xdr:colOff>
      <xdr:row>24</xdr:row>
      <xdr:rowOff>180975</xdr:rowOff>
    </xdr:to>
    <xdr:pic>
      <xdr:nvPicPr>
        <xdr:cNvPr id="2" name="Picture 40" descr="Внешний угол"/>
        <xdr:cNvPicPr preferRelativeResize="1">
          <a:picLocks noChangeAspect="1"/>
        </xdr:cNvPicPr>
      </xdr:nvPicPr>
      <xdr:blipFill>
        <a:blip r:embed="rId2"/>
        <a:srcRect l="10620" t="5882" r="10620" b="7353"/>
        <a:stretch>
          <a:fillRect/>
        </a:stretch>
      </xdr:blipFill>
      <xdr:spPr>
        <a:xfrm>
          <a:off x="2219325" y="75533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25</xdr:row>
      <xdr:rowOff>28575</xdr:rowOff>
    </xdr:from>
    <xdr:to>
      <xdr:col>1</xdr:col>
      <xdr:colOff>1143000</xdr:colOff>
      <xdr:row>26</xdr:row>
      <xdr:rowOff>180975</xdr:rowOff>
    </xdr:to>
    <xdr:pic>
      <xdr:nvPicPr>
        <xdr:cNvPr id="3" name="Picture 41" descr="Внутренний угол"/>
        <xdr:cNvPicPr preferRelativeResize="1">
          <a:picLocks noChangeAspect="1"/>
        </xdr:cNvPicPr>
      </xdr:nvPicPr>
      <xdr:blipFill>
        <a:blip r:embed="rId3"/>
        <a:srcRect l="3158" t="6896" r="6315" b="12069"/>
        <a:stretch>
          <a:fillRect/>
        </a:stretch>
      </xdr:blipFill>
      <xdr:spPr>
        <a:xfrm>
          <a:off x="2114550" y="830580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27</xdr:row>
      <xdr:rowOff>66675</xdr:rowOff>
    </xdr:from>
    <xdr:to>
      <xdr:col>1</xdr:col>
      <xdr:colOff>1047750</xdr:colOff>
      <xdr:row>28</xdr:row>
      <xdr:rowOff>228600</xdr:rowOff>
    </xdr:to>
    <xdr:pic>
      <xdr:nvPicPr>
        <xdr:cNvPr id="4" name="Picture 42" descr="J-профиль"/>
        <xdr:cNvPicPr preferRelativeResize="1">
          <a:picLocks noChangeAspect="1"/>
        </xdr:cNvPicPr>
      </xdr:nvPicPr>
      <xdr:blipFill>
        <a:blip r:embed="rId4"/>
        <a:srcRect l="23158" r="22105"/>
        <a:stretch>
          <a:fillRect/>
        </a:stretch>
      </xdr:blipFill>
      <xdr:spPr>
        <a:xfrm>
          <a:off x="2228850" y="9105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</xdr:row>
      <xdr:rowOff>0</xdr:rowOff>
    </xdr:from>
    <xdr:to>
      <xdr:col>1</xdr:col>
      <xdr:colOff>866775</xdr:colOff>
      <xdr:row>29</xdr:row>
      <xdr:rowOff>0</xdr:rowOff>
    </xdr:to>
    <xdr:pic>
      <xdr:nvPicPr>
        <xdr:cNvPr id="5" name="Picture 44" descr="Н-профиль"/>
        <xdr:cNvPicPr preferRelativeResize="1">
          <a:picLocks noChangeAspect="1"/>
        </xdr:cNvPicPr>
      </xdr:nvPicPr>
      <xdr:blipFill>
        <a:blip r:embed="rId5"/>
        <a:srcRect r="1052" b="7408"/>
        <a:stretch>
          <a:fillRect/>
        </a:stretch>
      </xdr:blipFill>
      <xdr:spPr>
        <a:xfrm>
          <a:off x="1857375" y="98012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31</xdr:row>
      <xdr:rowOff>171450</xdr:rowOff>
    </xdr:from>
    <xdr:to>
      <xdr:col>1</xdr:col>
      <xdr:colOff>971550</xdr:colOff>
      <xdr:row>32</xdr:row>
      <xdr:rowOff>209550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6"/>
        <a:srcRect l="2000" t="7031" r="2000" b="2343"/>
        <a:stretch>
          <a:fillRect/>
        </a:stretch>
      </xdr:blipFill>
      <xdr:spPr>
        <a:xfrm>
          <a:off x="1990725" y="10734675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31</xdr:row>
      <xdr:rowOff>0</xdr:rowOff>
    </xdr:from>
    <xdr:to>
      <xdr:col>1</xdr:col>
      <xdr:colOff>733425</xdr:colOff>
      <xdr:row>31</xdr:row>
      <xdr:rowOff>0</xdr:rowOff>
    </xdr:to>
    <xdr:pic>
      <xdr:nvPicPr>
        <xdr:cNvPr id="7" name="Picture 46" descr="Карнизная доска"/>
        <xdr:cNvPicPr preferRelativeResize="1">
          <a:picLocks noChangeAspect="1"/>
        </xdr:cNvPicPr>
      </xdr:nvPicPr>
      <xdr:blipFill>
        <a:blip r:embed="rId7"/>
        <a:srcRect l="22105" t="-1786" r="22105"/>
        <a:stretch>
          <a:fillRect/>
        </a:stretch>
      </xdr:blipFill>
      <xdr:spPr>
        <a:xfrm>
          <a:off x="1981200" y="10563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36</xdr:row>
      <xdr:rowOff>238125</xdr:rowOff>
    </xdr:from>
    <xdr:to>
      <xdr:col>1</xdr:col>
      <xdr:colOff>904875</xdr:colOff>
      <xdr:row>37</xdr:row>
      <xdr:rowOff>161925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rcRect l="2552" t="7952" r="4214" b="3941"/>
        <a:stretch>
          <a:fillRect/>
        </a:stretch>
      </xdr:blipFill>
      <xdr:spPr>
        <a:xfrm>
          <a:off x="1952625" y="12706350"/>
          <a:ext cx="676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29</xdr:row>
      <xdr:rowOff>161925</xdr:rowOff>
    </xdr:from>
    <xdr:to>
      <xdr:col>1</xdr:col>
      <xdr:colOff>895350</xdr:colOff>
      <xdr:row>30</xdr:row>
      <xdr:rowOff>57150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9"/>
        <a:srcRect l="1931" t="4138" r="4348" b="5374"/>
        <a:stretch>
          <a:fillRect/>
        </a:stretch>
      </xdr:blipFill>
      <xdr:spPr>
        <a:xfrm>
          <a:off x="1885950" y="9963150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38</xdr:row>
      <xdr:rowOff>161925</xdr:rowOff>
    </xdr:from>
    <xdr:to>
      <xdr:col>1</xdr:col>
      <xdr:colOff>952500</xdr:colOff>
      <xdr:row>39</xdr:row>
      <xdr:rowOff>238125</xdr:rowOff>
    </xdr:to>
    <xdr:pic>
      <xdr:nvPicPr>
        <xdr:cNvPr id="10" name="Picture 57" descr="moldi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0" y="13392150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40</xdr:row>
      <xdr:rowOff>47625</xdr:rowOff>
    </xdr:from>
    <xdr:to>
      <xdr:col>1</xdr:col>
      <xdr:colOff>819150</xdr:colOff>
      <xdr:row>41</xdr:row>
      <xdr:rowOff>257175</xdr:rowOff>
    </xdr:to>
    <xdr:pic>
      <xdr:nvPicPr>
        <xdr:cNvPr id="11" name="Picture 5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38350" y="1403985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51</xdr:row>
      <xdr:rowOff>66675</xdr:rowOff>
    </xdr:from>
    <xdr:to>
      <xdr:col>1</xdr:col>
      <xdr:colOff>1200150</xdr:colOff>
      <xdr:row>52</xdr:row>
      <xdr:rowOff>190500</xdr:rowOff>
    </xdr:to>
    <xdr:pic>
      <xdr:nvPicPr>
        <xdr:cNvPr id="12" name="Picture 41" descr="Рисунок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14525" y="181165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53</xdr:row>
      <xdr:rowOff>66675</xdr:rowOff>
    </xdr:from>
    <xdr:to>
      <xdr:col>1</xdr:col>
      <xdr:colOff>1114425</xdr:colOff>
      <xdr:row>54</xdr:row>
      <xdr:rowOff>342900</xdr:rowOff>
    </xdr:to>
    <xdr:pic>
      <xdr:nvPicPr>
        <xdr:cNvPr id="13" name="Picture 43" descr="Рисунок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5950" y="1887855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85725</xdr:rowOff>
    </xdr:from>
    <xdr:to>
      <xdr:col>1</xdr:col>
      <xdr:colOff>1047750</xdr:colOff>
      <xdr:row>56</xdr:row>
      <xdr:rowOff>295275</xdr:rowOff>
    </xdr:to>
    <xdr:pic>
      <xdr:nvPicPr>
        <xdr:cNvPr id="14" name="Picture 42" descr="Рисунок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0" y="19583400"/>
          <a:ext cx="86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57</xdr:row>
      <xdr:rowOff>76200</xdr:rowOff>
    </xdr:from>
    <xdr:to>
      <xdr:col>1</xdr:col>
      <xdr:colOff>1104900</xdr:colOff>
      <xdr:row>58</xdr:row>
      <xdr:rowOff>304800</xdr:rowOff>
    </xdr:to>
    <xdr:pic>
      <xdr:nvPicPr>
        <xdr:cNvPr id="15" name="Picture 45" descr="H-profil_soedini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76425" y="2033587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59</xdr:row>
      <xdr:rowOff>123825</xdr:rowOff>
    </xdr:from>
    <xdr:to>
      <xdr:col>1</xdr:col>
      <xdr:colOff>1114425</xdr:colOff>
      <xdr:row>60</xdr:row>
      <xdr:rowOff>247650</xdr:rowOff>
    </xdr:to>
    <xdr:pic>
      <xdr:nvPicPr>
        <xdr:cNvPr id="16" name="Picture 46" descr="J_profi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2114550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61</xdr:row>
      <xdr:rowOff>104775</xdr:rowOff>
    </xdr:from>
    <xdr:to>
      <xdr:col>1</xdr:col>
      <xdr:colOff>1095375</xdr:colOff>
      <xdr:row>62</xdr:row>
      <xdr:rowOff>219075</xdr:rowOff>
    </xdr:to>
    <xdr:pic>
      <xdr:nvPicPr>
        <xdr:cNvPr id="17" name="Picture 47" descr="planka_finish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66900" y="2188845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104775</xdr:rowOff>
    </xdr:from>
    <xdr:to>
      <xdr:col>1</xdr:col>
      <xdr:colOff>1028700</xdr:colOff>
      <xdr:row>64</xdr:row>
      <xdr:rowOff>190500</xdr:rowOff>
    </xdr:to>
    <xdr:pic>
      <xdr:nvPicPr>
        <xdr:cNvPr id="18" name="Picture 48" descr="planka_star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85950" y="226504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69</xdr:row>
      <xdr:rowOff>57150</xdr:rowOff>
    </xdr:from>
    <xdr:to>
      <xdr:col>1</xdr:col>
      <xdr:colOff>1057275</xdr:colOff>
      <xdr:row>70</xdr:row>
      <xdr:rowOff>276225</xdr:rowOff>
    </xdr:to>
    <xdr:pic>
      <xdr:nvPicPr>
        <xdr:cNvPr id="19" name="Picture 51" descr="J_doska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52625" y="248888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71</xdr:row>
      <xdr:rowOff>142875</xdr:rowOff>
    </xdr:from>
    <xdr:to>
      <xdr:col>1</xdr:col>
      <xdr:colOff>1038225</xdr:colOff>
      <xdr:row>72</xdr:row>
      <xdr:rowOff>352425</xdr:rowOff>
    </xdr:to>
    <xdr:pic>
      <xdr:nvPicPr>
        <xdr:cNvPr id="20" name="Picture 52" descr="shirokiy_J_profil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76425" y="2573655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73</xdr:row>
      <xdr:rowOff>266700</xdr:rowOff>
    </xdr:from>
    <xdr:to>
      <xdr:col>1</xdr:col>
      <xdr:colOff>857250</xdr:colOff>
      <xdr:row>74</xdr:row>
      <xdr:rowOff>200025</xdr:rowOff>
    </xdr:to>
    <xdr:pic>
      <xdr:nvPicPr>
        <xdr:cNvPr id="21" name="Picture 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28800" y="26622375"/>
          <a:ext cx="752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76</xdr:row>
      <xdr:rowOff>47625</xdr:rowOff>
    </xdr:from>
    <xdr:to>
      <xdr:col>1</xdr:col>
      <xdr:colOff>942975</xdr:colOff>
      <xdr:row>77</xdr:row>
      <xdr:rowOff>266700</xdr:rowOff>
    </xdr:to>
    <xdr:pic>
      <xdr:nvPicPr>
        <xdr:cNvPr id="22" name="Изображения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52625" y="275463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78</xdr:row>
      <xdr:rowOff>104775</xdr:rowOff>
    </xdr:from>
    <xdr:to>
      <xdr:col>1</xdr:col>
      <xdr:colOff>990600</xdr:colOff>
      <xdr:row>79</xdr:row>
      <xdr:rowOff>314325</xdr:rowOff>
    </xdr:to>
    <xdr:pic>
      <xdr:nvPicPr>
        <xdr:cNvPr id="23" name="Изображения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62150" y="28365450"/>
          <a:ext cx="7524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65</xdr:row>
      <xdr:rowOff>47625</xdr:rowOff>
    </xdr:from>
    <xdr:to>
      <xdr:col>1</xdr:col>
      <xdr:colOff>1114425</xdr:colOff>
      <xdr:row>66</xdr:row>
      <xdr:rowOff>152400</xdr:rowOff>
    </xdr:to>
    <xdr:pic>
      <xdr:nvPicPr>
        <xdr:cNvPr id="24" name="Picture 50" descr="vnytrenniy_ugol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14525" y="233553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67</xdr:row>
      <xdr:rowOff>9525</xdr:rowOff>
    </xdr:from>
    <xdr:to>
      <xdr:col>1</xdr:col>
      <xdr:colOff>1019175</xdr:colOff>
      <xdr:row>68</xdr:row>
      <xdr:rowOff>161925</xdr:rowOff>
    </xdr:to>
    <xdr:pic>
      <xdr:nvPicPr>
        <xdr:cNvPr id="25" name="Picture 49" descr="vneshniy_ugol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71650" y="24079200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29</xdr:row>
      <xdr:rowOff>0</xdr:rowOff>
    </xdr:from>
    <xdr:to>
      <xdr:col>1</xdr:col>
      <xdr:colOff>857250</xdr:colOff>
      <xdr:row>29</xdr:row>
      <xdr:rowOff>0</xdr:rowOff>
    </xdr:to>
    <xdr:pic>
      <xdr:nvPicPr>
        <xdr:cNvPr id="26" name="Picture 28" descr="F-профиль"/>
        <xdr:cNvPicPr preferRelativeResize="1">
          <a:picLocks noChangeAspect="1"/>
        </xdr:cNvPicPr>
      </xdr:nvPicPr>
      <xdr:blipFill>
        <a:blip r:embed="rId1"/>
        <a:srcRect l="7368" t="1960" r="5262" b="3921"/>
        <a:stretch>
          <a:fillRect/>
        </a:stretch>
      </xdr:blipFill>
      <xdr:spPr>
        <a:xfrm>
          <a:off x="1885950" y="98012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23</xdr:row>
      <xdr:rowOff>38100</xdr:rowOff>
    </xdr:from>
    <xdr:to>
      <xdr:col>1</xdr:col>
      <xdr:colOff>1066800</xdr:colOff>
      <xdr:row>24</xdr:row>
      <xdr:rowOff>180975</xdr:rowOff>
    </xdr:to>
    <xdr:pic>
      <xdr:nvPicPr>
        <xdr:cNvPr id="27" name="Picture 40" descr="Внешний угол"/>
        <xdr:cNvPicPr preferRelativeResize="1">
          <a:picLocks noChangeAspect="1"/>
        </xdr:cNvPicPr>
      </xdr:nvPicPr>
      <xdr:blipFill>
        <a:blip r:embed="rId2"/>
        <a:srcRect l="10620" t="5882" r="10620" b="7353"/>
        <a:stretch>
          <a:fillRect/>
        </a:stretch>
      </xdr:blipFill>
      <xdr:spPr>
        <a:xfrm>
          <a:off x="2219325" y="75533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25</xdr:row>
      <xdr:rowOff>28575</xdr:rowOff>
    </xdr:from>
    <xdr:to>
      <xdr:col>1</xdr:col>
      <xdr:colOff>1143000</xdr:colOff>
      <xdr:row>26</xdr:row>
      <xdr:rowOff>180975</xdr:rowOff>
    </xdr:to>
    <xdr:pic>
      <xdr:nvPicPr>
        <xdr:cNvPr id="28" name="Picture 41" descr="Внутренний угол"/>
        <xdr:cNvPicPr preferRelativeResize="1">
          <a:picLocks noChangeAspect="1"/>
        </xdr:cNvPicPr>
      </xdr:nvPicPr>
      <xdr:blipFill>
        <a:blip r:embed="rId3"/>
        <a:srcRect l="3158" t="6896" r="6315" b="12069"/>
        <a:stretch>
          <a:fillRect/>
        </a:stretch>
      </xdr:blipFill>
      <xdr:spPr>
        <a:xfrm>
          <a:off x="2114550" y="830580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27</xdr:row>
      <xdr:rowOff>66675</xdr:rowOff>
    </xdr:from>
    <xdr:to>
      <xdr:col>1</xdr:col>
      <xdr:colOff>1047750</xdr:colOff>
      <xdr:row>28</xdr:row>
      <xdr:rowOff>228600</xdr:rowOff>
    </xdr:to>
    <xdr:pic>
      <xdr:nvPicPr>
        <xdr:cNvPr id="29" name="Picture 42" descr="J-профиль"/>
        <xdr:cNvPicPr preferRelativeResize="1">
          <a:picLocks noChangeAspect="1"/>
        </xdr:cNvPicPr>
      </xdr:nvPicPr>
      <xdr:blipFill>
        <a:blip r:embed="rId4"/>
        <a:srcRect l="23158" r="22105"/>
        <a:stretch>
          <a:fillRect/>
        </a:stretch>
      </xdr:blipFill>
      <xdr:spPr>
        <a:xfrm>
          <a:off x="2228850" y="9105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</xdr:row>
      <xdr:rowOff>0</xdr:rowOff>
    </xdr:from>
    <xdr:to>
      <xdr:col>1</xdr:col>
      <xdr:colOff>866775</xdr:colOff>
      <xdr:row>29</xdr:row>
      <xdr:rowOff>0</xdr:rowOff>
    </xdr:to>
    <xdr:pic>
      <xdr:nvPicPr>
        <xdr:cNvPr id="30" name="Picture 44" descr="Н-профиль"/>
        <xdr:cNvPicPr preferRelativeResize="1">
          <a:picLocks noChangeAspect="1"/>
        </xdr:cNvPicPr>
      </xdr:nvPicPr>
      <xdr:blipFill>
        <a:blip r:embed="rId5"/>
        <a:srcRect r="1052" b="7408"/>
        <a:stretch>
          <a:fillRect/>
        </a:stretch>
      </xdr:blipFill>
      <xdr:spPr>
        <a:xfrm>
          <a:off x="1857375" y="98012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31</xdr:row>
      <xdr:rowOff>0</xdr:rowOff>
    </xdr:from>
    <xdr:to>
      <xdr:col>1</xdr:col>
      <xdr:colOff>733425</xdr:colOff>
      <xdr:row>31</xdr:row>
      <xdr:rowOff>0</xdr:rowOff>
    </xdr:to>
    <xdr:pic>
      <xdr:nvPicPr>
        <xdr:cNvPr id="31" name="Picture 46" descr="Карнизная доска"/>
        <xdr:cNvPicPr preferRelativeResize="1">
          <a:picLocks noChangeAspect="1"/>
        </xdr:cNvPicPr>
      </xdr:nvPicPr>
      <xdr:blipFill>
        <a:blip r:embed="rId7"/>
        <a:srcRect l="22105" t="-1786" r="22105"/>
        <a:stretch>
          <a:fillRect/>
        </a:stretch>
      </xdr:blipFill>
      <xdr:spPr>
        <a:xfrm>
          <a:off x="1981200" y="10563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51</xdr:row>
      <xdr:rowOff>66675</xdr:rowOff>
    </xdr:from>
    <xdr:to>
      <xdr:col>1</xdr:col>
      <xdr:colOff>1200150</xdr:colOff>
      <xdr:row>52</xdr:row>
      <xdr:rowOff>190500</xdr:rowOff>
    </xdr:to>
    <xdr:pic>
      <xdr:nvPicPr>
        <xdr:cNvPr id="32" name="Picture 41" descr="Рисунок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14525" y="181165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53</xdr:row>
      <xdr:rowOff>66675</xdr:rowOff>
    </xdr:from>
    <xdr:to>
      <xdr:col>1</xdr:col>
      <xdr:colOff>1114425</xdr:colOff>
      <xdr:row>54</xdr:row>
      <xdr:rowOff>342900</xdr:rowOff>
    </xdr:to>
    <xdr:pic>
      <xdr:nvPicPr>
        <xdr:cNvPr id="33" name="Picture 43" descr="Рисунок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5950" y="1887855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85725</xdr:rowOff>
    </xdr:from>
    <xdr:to>
      <xdr:col>1</xdr:col>
      <xdr:colOff>1047750</xdr:colOff>
      <xdr:row>56</xdr:row>
      <xdr:rowOff>295275</xdr:rowOff>
    </xdr:to>
    <xdr:pic>
      <xdr:nvPicPr>
        <xdr:cNvPr id="34" name="Picture 42" descr="Рисунок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0" y="19583400"/>
          <a:ext cx="86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57</xdr:row>
      <xdr:rowOff>76200</xdr:rowOff>
    </xdr:from>
    <xdr:to>
      <xdr:col>1</xdr:col>
      <xdr:colOff>1104900</xdr:colOff>
      <xdr:row>58</xdr:row>
      <xdr:rowOff>304800</xdr:rowOff>
    </xdr:to>
    <xdr:pic>
      <xdr:nvPicPr>
        <xdr:cNvPr id="35" name="Picture 45" descr="H-profil_soedini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76425" y="2033587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59</xdr:row>
      <xdr:rowOff>123825</xdr:rowOff>
    </xdr:from>
    <xdr:to>
      <xdr:col>1</xdr:col>
      <xdr:colOff>1114425</xdr:colOff>
      <xdr:row>60</xdr:row>
      <xdr:rowOff>247650</xdr:rowOff>
    </xdr:to>
    <xdr:pic>
      <xdr:nvPicPr>
        <xdr:cNvPr id="36" name="Picture 46" descr="J_profi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2114550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104775</xdr:rowOff>
    </xdr:from>
    <xdr:to>
      <xdr:col>1</xdr:col>
      <xdr:colOff>1028700</xdr:colOff>
      <xdr:row>64</xdr:row>
      <xdr:rowOff>190500</xdr:rowOff>
    </xdr:to>
    <xdr:pic>
      <xdr:nvPicPr>
        <xdr:cNvPr id="37" name="Picture 48" descr="planka_star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85950" y="226504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69</xdr:row>
      <xdr:rowOff>57150</xdr:rowOff>
    </xdr:from>
    <xdr:to>
      <xdr:col>1</xdr:col>
      <xdr:colOff>1057275</xdr:colOff>
      <xdr:row>70</xdr:row>
      <xdr:rowOff>276225</xdr:rowOff>
    </xdr:to>
    <xdr:pic>
      <xdr:nvPicPr>
        <xdr:cNvPr id="38" name="Picture 51" descr="J_doska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52625" y="248888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76</xdr:row>
      <xdr:rowOff>47625</xdr:rowOff>
    </xdr:from>
    <xdr:to>
      <xdr:col>1</xdr:col>
      <xdr:colOff>942975</xdr:colOff>
      <xdr:row>77</xdr:row>
      <xdr:rowOff>266700</xdr:rowOff>
    </xdr:to>
    <xdr:pic>
      <xdr:nvPicPr>
        <xdr:cNvPr id="39" name="Изображения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52625" y="275463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78</xdr:row>
      <xdr:rowOff>104775</xdr:rowOff>
    </xdr:from>
    <xdr:to>
      <xdr:col>1</xdr:col>
      <xdr:colOff>990600</xdr:colOff>
      <xdr:row>79</xdr:row>
      <xdr:rowOff>314325</xdr:rowOff>
    </xdr:to>
    <xdr:pic>
      <xdr:nvPicPr>
        <xdr:cNvPr id="40" name="Изображения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62150" y="28365450"/>
          <a:ext cx="7524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65</xdr:row>
      <xdr:rowOff>47625</xdr:rowOff>
    </xdr:from>
    <xdr:to>
      <xdr:col>1</xdr:col>
      <xdr:colOff>1114425</xdr:colOff>
      <xdr:row>66</xdr:row>
      <xdr:rowOff>152400</xdr:rowOff>
    </xdr:to>
    <xdr:pic>
      <xdr:nvPicPr>
        <xdr:cNvPr id="41" name="Picture 50" descr="vnytrenniy_ugol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14525" y="233553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29</xdr:row>
      <xdr:rowOff>0</xdr:rowOff>
    </xdr:from>
    <xdr:to>
      <xdr:col>1</xdr:col>
      <xdr:colOff>857250</xdr:colOff>
      <xdr:row>29</xdr:row>
      <xdr:rowOff>0</xdr:rowOff>
    </xdr:to>
    <xdr:pic>
      <xdr:nvPicPr>
        <xdr:cNvPr id="42" name="Picture 28" descr="F-профиль"/>
        <xdr:cNvPicPr preferRelativeResize="1">
          <a:picLocks noChangeAspect="1"/>
        </xdr:cNvPicPr>
      </xdr:nvPicPr>
      <xdr:blipFill>
        <a:blip r:embed="rId1"/>
        <a:srcRect l="7368" t="1960" r="5262" b="3921"/>
        <a:stretch>
          <a:fillRect/>
        </a:stretch>
      </xdr:blipFill>
      <xdr:spPr>
        <a:xfrm>
          <a:off x="1885950" y="98012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23</xdr:row>
      <xdr:rowOff>38100</xdr:rowOff>
    </xdr:from>
    <xdr:to>
      <xdr:col>1</xdr:col>
      <xdr:colOff>1066800</xdr:colOff>
      <xdr:row>24</xdr:row>
      <xdr:rowOff>180975</xdr:rowOff>
    </xdr:to>
    <xdr:pic>
      <xdr:nvPicPr>
        <xdr:cNvPr id="43" name="Picture 40" descr="Внешний угол"/>
        <xdr:cNvPicPr preferRelativeResize="1">
          <a:picLocks noChangeAspect="1"/>
        </xdr:cNvPicPr>
      </xdr:nvPicPr>
      <xdr:blipFill>
        <a:blip r:embed="rId2"/>
        <a:srcRect l="10620" t="5882" r="10620" b="7353"/>
        <a:stretch>
          <a:fillRect/>
        </a:stretch>
      </xdr:blipFill>
      <xdr:spPr>
        <a:xfrm>
          <a:off x="2219325" y="75533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25</xdr:row>
      <xdr:rowOff>28575</xdr:rowOff>
    </xdr:from>
    <xdr:to>
      <xdr:col>1</xdr:col>
      <xdr:colOff>1143000</xdr:colOff>
      <xdr:row>26</xdr:row>
      <xdr:rowOff>180975</xdr:rowOff>
    </xdr:to>
    <xdr:pic>
      <xdr:nvPicPr>
        <xdr:cNvPr id="44" name="Picture 41" descr="Внутренний угол"/>
        <xdr:cNvPicPr preferRelativeResize="1">
          <a:picLocks noChangeAspect="1"/>
        </xdr:cNvPicPr>
      </xdr:nvPicPr>
      <xdr:blipFill>
        <a:blip r:embed="rId3"/>
        <a:srcRect l="3158" t="6896" r="6315" b="12069"/>
        <a:stretch>
          <a:fillRect/>
        </a:stretch>
      </xdr:blipFill>
      <xdr:spPr>
        <a:xfrm>
          <a:off x="2114550" y="830580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27</xdr:row>
      <xdr:rowOff>66675</xdr:rowOff>
    </xdr:from>
    <xdr:to>
      <xdr:col>1</xdr:col>
      <xdr:colOff>1047750</xdr:colOff>
      <xdr:row>28</xdr:row>
      <xdr:rowOff>228600</xdr:rowOff>
    </xdr:to>
    <xdr:pic>
      <xdr:nvPicPr>
        <xdr:cNvPr id="45" name="Picture 42" descr="J-профиль"/>
        <xdr:cNvPicPr preferRelativeResize="1">
          <a:picLocks noChangeAspect="1"/>
        </xdr:cNvPicPr>
      </xdr:nvPicPr>
      <xdr:blipFill>
        <a:blip r:embed="rId4"/>
        <a:srcRect l="23158" r="22105"/>
        <a:stretch>
          <a:fillRect/>
        </a:stretch>
      </xdr:blipFill>
      <xdr:spPr>
        <a:xfrm>
          <a:off x="2228850" y="9105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</xdr:row>
      <xdr:rowOff>0</xdr:rowOff>
    </xdr:from>
    <xdr:to>
      <xdr:col>1</xdr:col>
      <xdr:colOff>866775</xdr:colOff>
      <xdr:row>29</xdr:row>
      <xdr:rowOff>0</xdr:rowOff>
    </xdr:to>
    <xdr:pic>
      <xdr:nvPicPr>
        <xdr:cNvPr id="46" name="Picture 44" descr="Н-профиль"/>
        <xdr:cNvPicPr preferRelativeResize="1">
          <a:picLocks noChangeAspect="1"/>
        </xdr:cNvPicPr>
      </xdr:nvPicPr>
      <xdr:blipFill>
        <a:blip r:embed="rId5"/>
        <a:srcRect r="1052" b="7408"/>
        <a:stretch>
          <a:fillRect/>
        </a:stretch>
      </xdr:blipFill>
      <xdr:spPr>
        <a:xfrm>
          <a:off x="1857375" y="98012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31</xdr:row>
      <xdr:rowOff>0</xdr:rowOff>
    </xdr:from>
    <xdr:to>
      <xdr:col>1</xdr:col>
      <xdr:colOff>733425</xdr:colOff>
      <xdr:row>31</xdr:row>
      <xdr:rowOff>0</xdr:rowOff>
    </xdr:to>
    <xdr:pic>
      <xdr:nvPicPr>
        <xdr:cNvPr id="47" name="Picture 46" descr="Карнизная доска"/>
        <xdr:cNvPicPr preferRelativeResize="1">
          <a:picLocks noChangeAspect="1"/>
        </xdr:cNvPicPr>
      </xdr:nvPicPr>
      <xdr:blipFill>
        <a:blip r:embed="rId7"/>
        <a:srcRect l="22105" t="-1786" r="22105"/>
        <a:stretch>
          <a:fillRect/>
        </a:stretch>
      </xdr:blipFill>
      <xdr:spPr>
        <a:xfrm>
          <a:off x="1981200" y="10563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51</xdr:row>
      <xdr:rowOff>66675</xdr:rowOff>
    </xdr:from>
    <xdr:to>
      <xdr:col>1</xdr:col>
      <xdr:colOff>1200150</xdr:colOff>
      <xdr:row>52</xdr:row>
      <xdr:rowOff>190500</xdr:rowOff>
    </xdr:to>
    <xdr:pic>
      <xdr:nvPicPr>
        <xdr:cNvPr id="48" name="Picture 41" descr="Рисунок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14525" y="181165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53</xdr:row>
      <xdr:rowOff>66675</xdr:rowOff>
    </xdr:from>
    <xdr:to>
      <xdr:col>1</xdr:col>
      <xdr:colOff>1114425</xdr:colOff>
      <xdr:row>54</xdr:row>
      <xdr:rowOff>342900</xdr:rowOff>
    </xdr:to>
    <xdr:pic>
      <xdr:nvPicPr>
        <xdr:cNvPr id="49" name="Picture 43" descr="Рисунок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5950" y="1887855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85725</xdr:rowOff>
    </xdr:from>
    <xdr:to>
      <xdr:col>1</xdr:col>
      <xdr:colOff>1047750</xdr:colOff>
      <xdr:row>56</xdr:row>
      <xdr:rowOff>295275</xdr:rowOff>
    </xdr:to>
    <xdr:pic>
      <xdr:nvPicPr>
        <xdr:cNvPr id="50" name="Picture 42" descr="Рисунок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0" y="19583400"/>
          <a:ext cx="86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57</xdr:row>
      <xdr:rowOff>76200</xdr:rowOff>
    </xdr:from>
    <xdr:to>
      <xdr:col>1</xdr:col>
      <xdr:colOff>1104900</xdr:colOff>
      <xdr:row>58</xdr:row>
      <xdr:rowOff>304800</xdr:rowOff>
    </xdr:to>
    <xdr:pic>
      <xdr:nvPicPr>
        <xdr:cNvPr id="51" name="Picture 45" descr="H-profil_soedini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76425" y="2033587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59</xdr:row>
      <xdr:rowOff>123825</xdr:rowOff>
    </xdr:from>
    <xdr:to>
      <xdr:col>1</xdr:col>
      <xdr:colOff>1114425</xdr:colOff>
      <xdr:row>60</xdr:row>
      <xdr:rowOff>247650</xdr:rowOff>
    </xdr:to>
    <xdr:pic>
      <xdr:nvPicPr>
        <xdr:cNvPr id="52" name="Picture 46" descr="J_profi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2114550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104775</xdr:rowOff>
    </xdr:from>
    <xdr:to>
      <xdr:col>1</xdr:col>
      <xdr:colOff>1028700</xdr:colOff>
      <xdr:row>64</xdr:row>
      <xdr:rowOff>190500</xdr:rowOff>
    </xdr:to>
    <xdr:pic>
      <xdr:nvPicPr>
        <xdr:cNvPr id="53" name="Picture 48" descr="planka_star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85950" y="226504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69</xdr:row>
      <xdr:rowOff>57150</xdr:rowOff>
    </xdr:from>
    <xdr:to>
      <xdr:col>1</xdr:col>
      <xdr:colOff>1057275</xdr:colOff>
      <xdr:row>70</xdr:row>
      <xdr:rowOff>276225</xdr:rowOff>
    </xdr:to>
    <xdr:pic>
      <xdr:nvPicPr>
        <xdr:cNvPr id="54" name="Picture 51" descr="J_doska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52625" y="248888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76</xdr:row>
      <xdr:rowOff>47625</xdr:rowOff>
    </xdr:from>
    <xdr:to>
      <xdr:col>1</xdr:col>
      <xdr:colOff>942975</xdr:colOff>
      <xdr:row>77</xdr:row>
      <xdr:rowOff>266700</xdr:rowOff>
    </xdr:to>
    <xdr:pic>
      <xdr:nvPicPr>
        <xdr:cNvPr id="55" name="Изображения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52625" y="275463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78</xdr:row>
      <xdr:rowOff>104775</xdr:rowOff>
    </xdr:from>
    <xdr:to>
      <xdr:col>1</xdr:col>
      <xdr:colOff>990600</xdr:colOff>
      <xdr:row>79</xdr:row>
      <xdr:rowOff>314325</xdr:rowOff>
    </xdr:to>
    <xdr:pic>
      <xdr:nvPicPr>
        <xdr:cNvPr id="56" name="Изображения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62150" y="28365450"/>
          <a:ext cx="7524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65</xdr:row>
      <xdr:rowOff>47625</xdr:rowOff>
    </xdr:from>
    <xdr:to>
      <xdr:col>1</xdr:col>
      <xdr:colOff>1114425</xdr:colOff>
      <xdr:row>66</xdr:row>
      <xdr:rowOff>152400</xdr:rowOff>
    </xdr:to>
    <xdr:pic>
      <xdr:nvPicPr>
        <xdr:cNvPr id="57" name="Picture 50" descr="vnytrenniy_ugol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14525" y="233553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29</xdr:row>
      <xdr:rowOff>0</xdr:rowOff>
    </xdr:from>
    <xdr:to>
      <xdr:col>1</xdr:col>
      <xdr:colOff>857250</xdr:colOff>
      <xdr:row>29</xdr:row>
      <xdr:rowOff>0</xdr:rowOff>
    </xdr:to>
    <xdr:pic>
      <xdr:nvPicPr>
        <xdr:cNvPr id="58" name="Picture 28" descr="F-профиль"/>
        <xdr:cNvPicPr preferRelativeResize="1">
          <a:picLocks noChangeAspect="1"/>
        </xdr:cNvPicPr>
      </xdr:nvPicPr>
      <xdr:blipFill>
        <a:blip r:embed="rId1"/>
        <a:srcRect l="7368" t="1960" r="5262" b="3921"/>
        <a:stretch>
          <a:fillRect/>
        </a:stretch>
      </xdr:blipFill>
      <xdr:spPr>
        <a:xfrm>
          <a:off x="1885950" y="98012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23</xdr:row>
      <xdr:rowOff>38100</xdr:rowOff>
    </xdr:from>
    <xdr:to>
      <xdr:col>1</xdr:col>
      <xdr:colOff>1066800</xdr:colOff>
      <xdr:row>24</xdr:row>
      <xdr:rowOff>180975</xdr:rowOff>
    </xdr:to>
    <xdr:pic>
      <xdr:nvPicPr>
        <xdr:cNvPr id="59" name="Picture 40" descr="Внешний угол"/>
        <xdr:cNvPicPr preferRelativeResize="1">
          <a:picLocks noChangeAspect="1"/>
        </xdr:cNvPicPr>
      </xdr:nvPicPr>
      <xdr:blipFill>
        <a:blip r:embed="rId2"/>
        <a:srcRect l="10620" t="5882" r="10620" b="7353"/>
        <a:stretch>
          <a:fillRect/>
        </a:stretch>
      </xdr:blipFill>
      <xdr:spPr>
        <a:xfrm>
          <a:off x="2219325" y="75533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25</xdr:row>
      <xdr:rowOff>28575</xdr:rowOff>
    </xdr:from>
    <xdr:to>
      <xdr:col>1</xdr:col>
      <xdr:colOff>1143000</xdr:colOff>
      <xdr:row>26</xdr:row>
      <xdr:rowOff>180975</xdr:rowOff>
    </xdr:to>
    <xdr:pic>
      <xdr:nvPicPr>
        <xdr:cNvPr id="60" name="Picture 41" descr="Внутренний угол"/>
        <xdr:cNvPicPr preferRelativeResize="1">
          <a:picLocks noChangeAspect="1"/>
        </xdr:cNvPicPr>
      </xdr:nvPicPr>
      <xdr:blipFill>
        <a:blip r:embed="rId3"/>
        <a:srcRect l="3158" t="6896" r="6315" b="12069"/>
        <a:stretch>
          <a:fillRect/>
        </a:stretch>
      </xdr:blipFill>
      <xdr:spPr>
        <a:xfrm>
          <a:off x="2114550" y="8305800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27</xdr:row>
      <xdr:rowOff>66675</xdr:rowOff>
    </xdr:from>
    <xdr:to>
      <xdr:col>1</xdr:col>
      <xdr:colOff>1047750</xdr:colOff>
      <xdr:row>28</xdr:row>
      <xdr:rowOff>228600</xdr:rowOff>
    </xdr:to>
    <xdr:pic>
      <xdr:nvPicPr>
        <xdr:cNvPr id="61" name="Picture 42" descr="J-профиль"/>
        <xdr:cNvPicPr preferRelativeResize="1">
          <a:picLocks noChangeAspect="1"/>
        </xdr:cNvPicPr>
      </xdr:nvPicPr>
      <xdr:blipFill>
        <a:blip r:embed="rId4"/>
        <a:srcRect l="23158" r="22105"/>
        <a:stretch>
          <a:fillRect/>
        </a:stretch>
      </xdr:blipFill>
      <xdr:spPr>
        <a:xfrm>
          <a:off x="2228850" y="91059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29</xdr:row>
      <xdr:rowOff>0</xdr:rowOff>
    </xdr:from>
    <xdr:to>
      <xdr:col>1</xdr:col>
      <xdr:colOff>866775</xdr:colOff>
      <xdr:row>29</xdr:row>
      <xdr:rowOff>0</xdr:rowOff>
    </xdr:to>
    <xdr:pic>
      <xdr:nvPicPr>
        <xdr:cNvPr id="62" name="Picture 44" descr="Н-профиль"/>
        <xdr:cNvPicPr preferRelativeResize="1">
          <a:picLocks noChangeAspect="1"/>
        </xdr:cNvPicPr>
      </xdr:nvPicPr>
      <xdr:blipFill>
        <a:blip r:embed="rId5"/>
        <a:srcRect r="1052" b="7408"/>
        <a:stretch>
          <a:fillRect/>
        </a:stretch>
      </xdr:blipFill>
      <xdr:spPr>
        <a:xfrm>
          <a:off x="1857375" y="980122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31</xdr:row>
      <xdr:rowOff>0</xdr:rowOff>
    </xdr:from>
    <xdr:to>
      <xdr:col>1</xdr:col>
      <xdr:colOff>733425</xdr:colOff>
      <xdr:row>31</xdr:row>
      <xdr:rowOff>0</xdr:rowOff>
    </xdr:to>
    <xdr:pic>
      <xdr:nvPicPr>
        <xdr:cNvPr id="63" name="Picture 46" descr="Карнизная доска"/>
        <xdr:cNvPicPr preferRelativeResize="1">
          <a:picLocks noChangeAspect="1"/>
        </xdr:cNvPicPr>
      </xdr:nvPicPr>
      <xdr:blipFill>
        <a:blip r:embed="rId7"/>
        <a:srcRect l="22105" t="-1786" r="22105"/>
        <a:stretch>
          <a:fillRect/>
        </a:stretch>
      </xdr:blipFill>
      <xdr:spPr>
        <a:xfrm>
          <a:off x="1981200" y="105632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34</xdr:row>
      <xdr:rowOff>276225</xdr:rowOff>
    </xdr:from>
    <xdr:to>
      <xdr:col>1</xdr:col>
      <xdr:colOff>838200</xdr:colOff>
      <xdr:row>35</xdr:row>
      <xdr:rowOff>95250</xdr:rowOff>
    </xdr:to>
    <xdr:pic>
      <xdr:nvPicPr>
        <xdr:cNvPr id="64" name="Picture 48"/>
        <xdr:cNvPicPr preferRelativeResize="1">
          <a:picLocks noChangeAspect="1"/>
        </xdr:cNvPicPr>
      </xdr:nvPicPr>
      <xdr:blipFill>
        <a:blip r:embed="rId26"/>
        <a:srcRect l="8302" t="10917" r="10943" b="8296"/>
        <a:stretch>
          <a:fillRect/>
        </a:stretch>
      </xdr:blipFill>
      <xdr:spPr>
        <a:xfrm>
          <a:off x="1962150" y="1198245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14</xdr:row>
      <xdr:rowOff>114300</xdr:rowOff>
    </xdr:from>
    <xdr:to>
      <xdr:col>1</xdr:col>
      <xdr:colOff>1076325</xdr:colOff>
      <xdr:row>15</xdr:row>
      <xdr:rowOff>0</xdr:rowOff>
    </xdr:to>
    <xdr:pic>
      <xdr:nvPicPr>
        <xdr:cNvPr id="65" name="Picture 51"/>
        <xdr:cNvPicPr preferRelativeResize="1">
          <a:picLocks noChangeAspect="1"/>
        </xdr:cNvPicPr>
      </xdr:nvPicPr>
      <xdr:blipFill>
        <a:blip r:embed="rId27"/>
        <a:srcRect l="994" t="15730" r="497" b="8988"/>
        <a:stretch>
          <a:fillRect/>
        </a:stretch>
      </xdr:blipFill>
      <xdr:spPr>
        <a:xfrm>
          <a:off x="1828800" y="3152775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361950</xdr:colOff>
      <xdr:row>18</xdr:row>
      <xdr:rowOff>114300</xdr:rowOff>
    </xdr:from>
    <xdr:to>
      <xdr:col>1</xdr:col>
      <xdr:colOff>609600</xdr:colOff>
      <xdr:row>18</xdr:row>
      <xdr:rowOff>381000</xdr:rowOff>
    </xdr:to>
    <xdr:pic>
      <xdr:nvPicPr>
        <xdr:cNvPr id="66" name="Picture 52"/>
        <xdr:cNvPicPr preferRelativeResize="1">
          <a:picLocks noChangeAspect="1"/>
        </xdr:cNvPicPr>
      </xdr:nvPicPr>
      <xdr:blipFill>
        <a:blip r:embed="rId28"/>
        <a:srcRect l="1348" t="1298" r="2922" b="3247"/>
        <a:stretch>
          <a:fillRect/>
        </a:stretch>
      </xdr:blipFill>
      <xdr:spPr>
        <a:xfrm>
          <a:off x="2085975" y="572452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20</xdr:row>
      <xdr:rowOff>104775</xdr:rowOff>
    </xdr:from>
    <xdr:to>
      <xdr:col>1</xdr:col>
      <xdr:colOff>790575</xdr:colOff>
      <xdr:row>20</xdr:row>
      <xdr:rowOff>247650</xdr:rowOff>
    </xdr:to>
    <xdr:pic>
      <xdr:nvPicPr>
        <xdr:cNvPr id="67" name="Picture 55"/>
        <xdr:cNvPicPr preferRelativeResize="1">
          <a:picLocks noChangeAspect="1"/>
        </xdr:cNvPicPr>
      </xdr:nvPicPr>
      <xdr:blipFill>
        <a:blip r:embed="rId29"/>
        <a:srcRect l="3533" t="11801" r="2702" b="9938"/>
        <a:stretch>
          <a:fillRect/>
        </a:stretch>
      </xdr:blipFill>
      <xdr:spPr>
        <a:xfrm>
          <a:off x="1876425" y="6477000"/>
          <a:ext cx="638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42</xdr:row>
      <xdr:rowOff>95250</xdr:rowOff>
    </xdr:from>
    <xdr:to>
      <xdr:col>1</xdr:col>
      <xdr:colOff>1181100</xdr:colOff>
      <xdr:row>43</xdr:row>
      <xdr:rowOff>304800</xdr:rowOff>
    </xdr:to>
    <xdr:pic>
      <xdr:nvPicPr>
        <xdr:cNvPr id="68" name="Picture 548" descr="Наличник_89 мм_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914525" y="1484947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44</xdr:row>
      <xdr:rowOff>104775</xdr:rowOff>
    </xdr:from>
    <xdr:to>
      <xdr:col>1</xdr:col>
      <xdr:colOff>1219200</xdr:colOff>
      <xdr:row>45</xdr:row>
      <xdr:rowOff>219075</xdr:rowOff>
    </xdr:to>
    <xdr:pic>
      <xdr:nvPicPr>
        <xdr:cNvPr id="69" name="Picture 549" descr="Резной наличник_89_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43075" y="156210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15</xdr:row>
      <xdr:rowOff>38100</xdr:rowOff>
    </xdr:from>
    <xdr:to>
      <xdr:col>1</xdr:col>
      <xdr:colOff>885825</xdr:colOff>
      <xdr:row>15</xdr:row>
      <xdr:rowOff>876300</xdr:rowOff>
    </xdr:to>
    <xdr:pic>
      <xdr:nvPicPr>
        <xdr:cNvPr id="70" name="Picture 55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66925" y="3457575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161925</xdr:rowOff>
    </xdr:from>
    <xdr:to>
      <xdr:col>1</xdr:col>
      <xdr:colOff>1047750</xdr:colOff>
      <xdr:row>17</xdr:row>
      <xdr:rowOff>485775</xdr:rowOff>
    </xdr:to>
    <xdr:pic>
      <xdr:nvPicPr>
        <xdr:cNvPr id="71" name="Picture 1057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 rot="5400000">
          <a:off x="1819275" y="45148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51</xdr:row>
      <xdr:rowOff>66675</xdr:rowOff>
    </xdr:from>
    <xdr:to>
      <xdr:col>1</xdr:col>
      <xdr:colOff>1200150</xdr:colOff>
      <xdr:row>52</xdr:row>
      <xdr:rowOff>190500</xdr:rowOff>
    </xdr:to>
    <xdr:pic>
      <xdr:nvPicPr>
        <xdr:cNvPr id="72" name="Picture 41" descr="Рисунок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14525" y="181165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53</xdr:row>
      <xdr:rowOff>66675</xdr:rowOff>
    </xdr:from>
    <xdr:to>
      <xdr:col>1</xdr:col>
      <xdr:colOff>1114425</xdr:colOff>
      <xdr:row>54</xdr:row>
      <xdr:rowOff>342900</xdr:rowOff>
    </xdr:to>
    <xdr:pic>
      <xdr:nvPicPr>
        <xdr:cNvPr id="73" name="Picture 43" descr="Рисунок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85950" y="1887855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55</xdr:row>
      <xdr:rowOff>85725</xdr:rowOff>
    </xdr:from>
    <xdr:to>
      <xdr:col>1</xdr:col>
      <xdr:colOff>1047750</xdr:colOff>
      <xdr:row>56</xdr:row>
      <xdr:rowOff>295275</xdr:rowOff>
    </xdr:to>
    <xdr:pic>
      <xdr:nvPicPr>
        <xdr:cNvPr id="74" name="Picture 42" descr="Рисунок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0" y="19583400"/>
          <a:ext cx="86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57</xdr:row>
      <xdr:rowOff>76200</xdr:rowOff>
    </xdr:from>
    <xdr:to>
      <xdr:col>1</xdr:col>
      <xdr:colOff>1104900</xdr:colOff>
      <xdr:row>58</xdr:row>
      <xdr:rowOff>304800</xdr:rowOff>
    </xdr:to>
    <xdr:pic>
      <xdr:nvPicPr>
        <xdr:cNvPr id="75" name="Picture 45" descr="H-profil_soedini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76425" y="20335875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59</xdr:row>
      <xdr:rowOff>123825</xdr:rowOff>
    </xdr:from>
    <xdr:to>
      <xdr:col>1</xdr:col>
      <xdr:colOff>1114425</xdr:colOff>
      <xdr:row>60</xdr:row>
      <xdr:rowOff>247650</xdr:rowOff>
    </xdr:to>
    <xdr:pic>
      <xdr:nvPicPr>
        <xdr:cNvPr id="76" name="Picture 46" descr="J_profil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2114550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104775</xdr:rowOff>
    </xdr:from>
    <xdr:to>
      <xdr:col>1</xdr:col>
      <xdr:colOff>1028700</xdr:colOff>
      <xdr:row>64</xdr:row>
      <xdr:rowOff>190500</xdr:rowOff>
    </xdr:to>
    <xdr:pic>
      <xdr:nvPicPr>
        <xdr:cNvPr id="77" name="Picture 48" descr="planka_star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85950" y="226504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69</xdr:row>
      <xdr:rowOff>57150</xdr:rowOff>
    </xdr:from>
    <xdr:to>
      <xdr:col>1</xdr:col>
      <xdr:colOff>1057275</xdr:colOff>
      <xdr:row>70</xdr:row>
      <xdr:rowOff>276225</xdr:rowOff>
    </xdr:to>
    <xdr:pic>
      <xdr:nvPicPr>
        <xdr:cNvPr id="78" name="Picture 51" descr="J_doska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52625" y="248888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76</xdr:row>
      <xdr:rowOff>47625</xdr:rowOff>
    </xdr:from>
    <xdr:to>
      <xdr:col>1</xdr:col>
      <xdr:colOff>942975</xdr:colOff>
      <xdr:row>77</xdr:row>
      <xdr:rowOff>266700</xdr:rowOff>
    </xdr:to>
    <xdr:pic>
      <xdr:nvPicPr>
        <xdr:cNvPr id="79" name="Изображения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52625" y="275463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65</xdr:row>
      <xdr:rowOff>47625</xdr:rowOff>
    </xdr:from>
    <xdr:to>
      <xdr:col>1</xdr:col>
      <xdr:colOff>1114425</xdr:colOff>
      <xdr:row>66</xdr:row>
      <xdr:rowOff>152400</xdr:rowOff>
    </xdr:to>
    <xdr:pic>
      <xdr:nvPicPr>
        <xdr:cNvPr id="80" name="Picture 50" descr="vnytrenniy_ugol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14525" y="233553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314325</xdr:colOff>
      <xdr:row>9</xdr:row>
      <xdr:rowOff>171450</xdr:rowOff>
    </xdr:to>
    <xdr:pic>
      <xdr:nvPicPr>
        <xdr:cNvPr id="81" name="Рисунок 83" descr="ASK-LOGO-FinaL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90525"/>
          <a:ext cx="3400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9525</xdr:rowOff>
    </xdr:from>
    <xdr:to>
      <xdr:col>1</xdr:col>
      <xdr:colOff>1038225</xdr:colOff>
      <xdr:row>21</xdr:row>
      <xdr:rowOff>371475</xdr:rowOff>
    </xdr:to>
    <xdr:pic>
      <xdr:nvPicPr>
        <xdr:cNvPr id="82" name="Object 82"/>
        <xdr:cNvPicPr preferRelativeResize="1">
          <a:picLocks noChangeAspect="1"/>
        </xdr:cNvPicPr>
      </xdr:nvPicPr>
      <xdr:blipFill>
        <a:blip r:embed="rId35"/>
        <a:srcRect l="3140" t="10479" r="2415" b="18341"/>
        <a:stretch>
          <a:fillRect/>
        </a:stretch>
      </xdr:blipFill>
      <xdr:spPr>
        <a:xfrm>
          <a:off x="1819275" y="6762750"/>
          <a:ext cx="942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253</xdr:col>
      <xdr:colOff>209550</xdr:colOff>
      <xdr:row>21</xdr:row>
      <xdr:rowOff>142875</xdr:rowOff>
    </xdr:from>
    <xdr:to>
      <xdr:col>254</xdr:col>
      <xdr:colOff>457200</xdr:colOff>
      <xdr:row>22</xdr:row>
      <xdr:rowOff>123825</xdr:rowOff>
    </xdr:to>
    <xdr:pic>
      <xdr:nvPicPr>
        <xdr:cNvPr id="83" name="Object 83"/>
        <xdr:cNvPicPr preferRelativeResize="1">
          <a:picLocks noChangeAspect="1"/>
        </xdr:cNvPicPr>
      </xdr:nvPicPr>
      <xdr:blipFill>
        <a:blip r:embed="rId35"/>
        <a:srcRect l="3140" t="10479" r="2415" b="18341"/>
        <a:stretch>
          <a:fillRect/>
        </a:stretch>
      </xdr:blipFill>
      <xdr:spPr>
        <a:xfrm>
          <a:off x="307124100" y="6896100"/>
          <a:ext cx="1466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45</xdr:row>
      <xdr:rowOff>381000</xdr:rowOff>
    </xdr:from>
    <xdr:to>
      <xdr:col>1</xdr:col>
      <xdr:colOff>1285875</xdr:colOff>
      <xdr:row>47</xdr:row>
      <xdr:rowOff>95250</xdr:rowOff>
    </xdr:to>
    <xdr:pic>
      <xdr:nvPicPr>
        <xdr:cNvPr id="84" name="Picture 1024" descr="http://alfastroycom.com/components/com_virtuemart/shop_image/product/_____________Ber_4facd87439ec9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38325" y="16278225"/>
          <a:ext cx="1171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</xdr:row>
      <xdr:rowOff>371475</xdr:rowOff>
    </xdr:from>
    <xdr:to>
      <xdr:col>2</xdr:col>
      <xdr:colOff>38100</xdr:colOff>
      <xdr:row>48</xdr:row>
      <xdr:rowOff>9525</xdr:rowOff>
    </xdr:to>
    <xdr:pic>
      <xdr:nvPicPr>
        <xdr:cNvPr id="85" name="Picture 102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62125" y="1664970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</xdr:row>
      <xdr:rowOff>381000</xdr:rowOff>
    </xdr:from>
    <xdr:to>
      <xdr:col>1</xdr:col>
      <xdr:colOff>1333500</xdr:colOff>
      <xdr:row>48</xdr:row>
      <xdr:rowOff>438150</xdr:rowOff>
    </xdr:to>
    <xdr:pic>
      <xdr:nvPicPr>
        <xdr:cNvPr id="86" name="Picture 102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762125" y="1704022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3</xdr:col>
      <xdr:colOff>638175</xdr:colOff>
      <xdr:row>6</xdr:row>
      <xdr:rowOff>295275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2771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6</xdr:row>
      <xdr:rowOff>142875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pic>
      <xdr:nvPicPr>
        <xdr:cNvPr id="2" name="Picture 1" descr="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10625" y="622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1</xdr:col>
      <xdr:colOff>600075</xdr:colOff>
      <xdr:row>36</xdr:row>
      <xdr:rowOff>342900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9248775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33</xdr:row>
      <xdr:rowOff>104775</xdr:rowOff>
    </xdr:from>
    <xdr:to>
      <xdr:col>1</xdr:col>
      <xdr:colOff>600075</xdr:colOff>
      <xdr:row>34</xdr:row>
      <xdr:rowOff>285750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86772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31</xdr:row>
      <xdr:rowOff>114300</xdr:rowOff>
    </xdr:from>
    <xdr:to>
      <xdr:col>1</xdr:col>
      <xdr:colOff>600075</xdr:colOff>
      <xdr:row>32</xdr:row>
      <xdr:rowOff>209550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8134350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29</xdr:row>
      <xdr:rowOff>161925</xdr:rowOff>
    </xdr:from>
    <xdr:to>
      <xdr:col>1</xdr:col>
      <xdr:colOff>542925</xdr:colOff>
      <xdr:row>30</xdr:row>
      <xdr:rowOff>285750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76295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27</xdr:row>
      <xdr:rowOff>85725</xdr:rowOff>
    </xdr:from>
    <xdr:to>
      <xdr:col>1</xdr:col>
      <xdr:colOff>485775</xdr:colOff>
      <xdr:row>28</xdr:row>
      <xdr:rowOff>304800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0200" y="70008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66675</xdr:rowOff>
    </xdr:from>
    <xdr:to>
      <xdr:col>1</xdr:col>
      <xdr:colOff>485775</xdr:colOff>
      <xdr:row>26</xdr:row>
      <xdr:rowOff>295275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642937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66675</xdr:rowOff>
    </xdr:from>
    <xdr:to>
      <xdr:col>1</xdr:col>
      <xdr:colOff>552450</xdr:colOff>
      <xdr:row>24</xdr:row>
      <xdr:rowOff>276225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58769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21</xdr:row>
      <xdr:rowOff>123825</xdr:rowOff>
    </xdr:from>
    <xdr:to>
      <xdr:col>1</xdr:col>
      <xdr:colOff>495300</xdr:colOff>
      <xdr:row>22</xdr:row>
      <xdr:rowOff>295275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4224938">
          <a:off x="1590675" y="5381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19</xdr:row>
      <xdr:rowOff>76200</xdr:rowOff>
    </xdr:from>
    <xdr:to>
      <xdr:col>1</xdr:col>
      <xdr:colOff>495300</xdr:colOff>
      <xdr:row>20</xdr:row>
      <xdr:rowOff>304800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2577595">
          <a:off x="1590675" y="47815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17</xdr:row>
      <xdr:rowOff>190500</xdr:rowOff>
    </xdr:from>
    <xdr:to>
      <xdr:col>1</xdr:col>
      <xdr:colOff>542925</xdr:colOff>
      <xdr:row>18</xdr:row>
      <xdr:rowOff>295275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52575" y="434340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</xdr:row>
      <xdr:rowOff>361950</xdr:rowOff>
    </xdr:from>
    <xdr:to>
      <xdr:col>1</xdr:col>
      <xdr:colOff>514350</xdr:colOff>
      <xdr:row>16</xdr:row>
      <xdr:rowOff>295275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36004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504825</xdr:colOff>
      <xdr:row>14</xdr:row>
      <xdr:rowOff>276225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81150" y="323850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11</xdr:row>
      <xdr:rowOff>66675</xdr:rowOff>
    </xdr:from>
    <xdr:to>
      <xdr:col>1</xdr:col>
      <xdr:colOff>419100</xdr:colOff>
      <xdr:row>12</xdr:row>
      <xdr:rowOff>295275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28775" y="2562225"/>
          <a:ext cx="285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6</xdr:row>
      <xdr:rowOff>142875</xdr:rowOff>
    </xdr:to>
    <xdr:pic>
      <xdr:nvPicPr>
        <xdr:cNvPr id="14" name="Рисунок 1" descr="ASK-LOGO-FinaL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2495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2</xdr:col>
      <xdr:colOff>361950</xdr:colOff>
      <xdr:row>8</xdr:row>
      <xdr:rowOff>57150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31908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676275</xdr:colOff>
      <xdr:row>8</xdr:row>
      <xdr:rowOff>180975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3324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76200</xdr:colOff>
      <xdr:row>7</xdr:row>
      <xdr:rowOff>180975</xdr:rowOff>
    </xdr:to>
    <xdr:pic>
      <xdr:nvPicPr>
        <xdr:cNvPr id="1" name="Рисунок 3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3400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2</xdr:col>
      <xdr:colOff>180975</xdr:colOff>
      <xdr:row>32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1800225" y="8324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180975</xdr:colOff>
      <xdr:row>19</xdr:row>
      <xdr:rowOff>0</xdr:rowOff>
    </xdr:to>
    <xdr:sp>
      <xdr:nvSpPr>
        <xdr:cNvPr id="2" name="Прямоугольник 1"/>
        <xdr:cNvSpPr>
          <a:spLocks/>
        </xdr:cNvSpPr>
      </xdr:nvSpPr>
      <xdr:spPr>
        <a:xfrm>
          <a:off x="1800225" y="4714875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7</xdr:row>
      <xdr:rowOff>104775</xdr:rowOff>
    </xdr:to>
    <xdr:pic>
      <xdr:nvPicPr>
        <xdr:cNvPr id="3" name="Рисунок 3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11</xdr:row>
      <xdr:rowOff>95250</xdr:rowOff>
    </xdr:from>
    <xdr:to>
      <xdr:col>1</xdr:col>
      <xdr:colOff>1314450</xdr:colOff>
      <xdr:row>11</xdr:row>
      <xdr:rowOff>352425</xdr:rowOff>
    </xdr:to>
    <xdr:pic>
      <xdr:nvPicPr>
        <xdr:cNvPr id="4" name="Изображения 10"/>
        <xdr:cNvPicPr preferRelativeResize="1">
          <a:picLocks noChangeAspect="1"/>
        </xdr:cNvPicPr>
      </xdr:nvPicPr>
      <xdr:blipFill>
        <a:blip r:embed="rId2"/>
        <a:srcRect l="27705" t="72377" r="50584" b="12986"/>
        <a:stretch>
          <a:fillRect/>
        </a:stretch>
      </xdr:blipFill>
      <xdr:spPr>
        <a:xfrm>
          <a:off x="2190750" y="22193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13</xdr:row>
      <xdr:rowOff>104775</xdr:rowOff>
    </xdr:from>
    <xdr:to>
      <xdr:col>1</xdr:col>
      <xdr:colOff>1276350</xdr:colOff>
      <xdr:row>13</xdr:row>
      <xdr:rowOff>371475</xdr:rowOff>
    </xdr:to>
    <xdr:pic>
      <xdr:nvPicPr>
        <xdr:cNvPr id="5" name="Изображения 11"/>
        <xdr:cNvPicPr preferRelativeResize="1">
          <a:picLocks noChangeAspect="1"/>
        </xdr:cNvPicPr>
      </xdr:nvPicPr>
      <xdr:blipFill>
        <a:blip r:embed="rId3"/>
        <a:srcRect l="31697" t="32682" r="52911" b="59500"/>
        <a:stretch>
          <a:fillRect/>
        </a:stretch>
      </xdr:blipFill>
      <xdr:spPr>
        <a:xfrm>
          <a:off x="2238375" y="2800350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14</xdr:row>
      <xdr:rowOff>114300</xdr:rowOff>
    </xdr:from>
    <xdr:to>
      <xdr:col>1</xdr:col>
      <xdr:colOff>1228725</xdr:colOff>
      <xdr:row>14</xdr:row>
      <xdr:rowOff>342900</xdr:rowOff>
    </xdr:to>
    <xdr:pic>
      <xdr:nvPicPr>
        <xdr:cNvPr id="6" name="Изображения 2"/>
        <xdr:cNvPicPr preferRelativeResize="1">
          <a:picLocks noChangeAspect="1"/>
        </xdr:cNvPicPr>
      </xdr:nvPicPr>
      <xdr:blipFill>
        <a:blip r:embed="rId4"/>
        <a:srcRect l="34693" t="72518" r="57238" b="18154"/>
        <a:stretch>
          <a:fillRect/>
        </a:stretch>
      </xdr:blipFill>
      <xdr:spPr>
        <a:xfrm>
          <a:off x="2228850" y="31813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15</xdr:row>
      <xdr:rowOff>114300</xdr:rowOff>
    </xdr:from>
    <xdr:to>
      <xdr:col>1</xdr:col>
      <xdr:colOff>1162050</xdr:colOff>
      <xdr:row>16</xdr:row>
      <xdr:rowOff>19050</xdr:rowOff>
    </xdr:to>
    <xdr:pic>
      <xdr:nvPicPr>
        <xdr:cNvPr id="7" name="Изображения 4"/>
        <xdr:cNvPicPr preferRelativeResize="1">
          <a:picLocks noChangeAspect="1"/>
        </xdr:cNvPicPr>
      </xdr:nvPicPr>
      <xdr:blipFill>
        <a:blip r:embed="rId5"/>
        <a:srcRect l="13839" t="10527" r="57965" b="64477"/>
        <a:stretch>
          <a:fillRect/>
        </a:stretch>
      </xdr:blipFill>
      <xdr:spPr>
        <a:xfrm>
          <a:off x="2247900" y="3524250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16</xdr:row>
      <xdr:rowOff>66675</xdr:rowOff>
    </xdr:from>
    <xdr:to>
      <xdr:col>1</xdr:col>
      <xdr:colOff>1276350</xdr:colOff>
      <xdr:row>16</xdr:row>
      <xdr:rowOff>333375</xdr:rowOff>
    </xdr:to>
    <xdr:pic>
      <xdr:nvPicPr>
        <xdr:cNvPr id="8" name="Изображения 5"/>
        <xdr:cNvPicPr preferRelativeResize="1">
          <a:picLocks noChangeAspect="1"/>
        </xdr:cNvPicPr>
      </xdr:nvPicPr>
      <xdr:blipFill>
        <a:blip r:embed="rId6"/>
        <a:srcRect l="32279" t="47904" r="53913" b="42037"/>
        <a:stretch>
          <a:fillRect/>
        </a:stretch>
      </xdr:blipFill>
      <xdr:spPr>
        <a:xfrm>
          <a:off x="2228850" y="38004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17</xdr:row>
      <xdr:rowOff>76200</xdr:rowOff>
    </xdr:from>
    <xdr:to>
      <xdr:col>1</xdr:col>
      <xdr:colOff>1171575</xdr:colOff>
      <xdr:row>17</xdr:row>
      <xdr:rowOff>209550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7"/>
        <a:srcRect l="29949" t="54748" r="52830" b="27095"/>
        <a:stretch>
          <a:fillRect/>
        </a:stretch>
      </xdr:blipFill>
      <xdr:spPr>
        <a:xfrm>
          <a:off x="2333625" y="4143375"/>
          <a:ext cx="638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18</xdr:row>
      <xdr:rowOff>38100</xdr:rowOff>
    </xdr:from>
    <xdr:to>
      <xdr:col>1</xdr:col>
      <xdr:colOff>1209675</xdr:colOff>
      <xdr:row>18</xdr:row>
      <xdr:rowOff>323850</xdr:rowOff>
    </xdr:to>
    <xdr:pic>
      <xdr:nvPicPr>
        <xdr:cNvPr id="10" name="Изображения 14"/>
        <xdr:cNvPicPr preferRelativeResize="1">
          <a:picLocks noChangeAspect="1"/>
        </xdr:cNvPicPr>
      </xdr:nvPicPr>
      <xdr:blipFill>
        <a:blip r:embed="rId8"/>
        <a:srcRect l="49844" t="53923" r="28091" b="23645"/>
        <a:stretch>
          <a:fillRect/>
        </a:stretch>
      </xdr:blipFill>
      <xdr:spPr>
        <a:xfrm>
          <a:off x="2333625" y="4391025"/>
          <a:ext cx="676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419100</xdr:colOff>
      <xdr:row>19</xdr:row>
      <xdr:rowOff>76200</xdr:rowOff>
    </xdr:from>
    <xdr:to>
      <xdr:col>1</xdr:col>
      <xdr:colOff>1323975</xdr:colOff>
      <xdr:row>19</xdr:row>
      <xdr:rowOff>276225</xdr:rowOff>
    </xdr:to>
    <xdr:pic>
      <xdr:nvPicPr>
        <xdr:cNvPr id="11" name="Изображения 13"/>
        <xdr:cNvPicPr preferRelativeResize="1">
          <a:picLocks noChangeAspect="1"/>
        </xdr:cNvPicPr>
      </xdr:nvPicPr>
      <xdr:blipFill>
        <a:blip r:embed="rId9"/>
        <a:srcRect l="54541" t="87174" r="34820" b="5549"/>
        <a:stretch>
          <a:fillRect/>
        </a:stretch>
      </xdr:blipFill>
      <xdr:spPr>
        <a:xfrm>
          <a:off x="2219325" y="4791075"/>
          <a:ext cx="904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514350</xdr:colOff>
      <xdr:row>21</xdr:row>
      <xdr:rowOff>28575</xdr:rowOff>
    </xdr:from>
    <xdr:to>
      <xdr:col>1</xdr:col>
      <xdr:colOff>990600</xdr:colOff>
      <xdr:row>22</xdr:row>
      <xdr:rowOff>0</xdr:rowOff>
    </xdr:to>
    <xdr:pic>
      <xdr:nvPicPr>
        <xdr:cNvPr id="12" name="Изображения 6"/>
        <xdr:cNvPicPr preferRelativeResize="1">
          <a:picLocks noChangeAspect="1"/>
        </xdr:cNvPicPr>
      </xdr:nvPicPr>
      <xdr:blipFill>
        <a:blip r:embed="rId10"/>
        <a:srcRect l="45007" t="45114" r="48503" b="44271"/>
        <a:stretch>
          <a:fillRect/>
        </a:stretch>
      </xdr:blipFill>
      <xdr:spPr>
        <a:xfrm>
          <a:off x="2314575" y="531495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22</xdr:row>
      <xdr:rowOff>57150</xdr:rowOff>
    </xdr:from>
    <xdr:to>
      <xdr:col>1</xdr:col>
      <xdr:colOff>581025</xdr:colOff>
      <xdr:row>22</xdr:row>
      <xdr:rowOff>314325</xdr:rowOff>
    </xdr:to>
    <xdr:pic>
      <xdr:nvPicPr>
        <xdr:cNvPr id="13" name="Изображения 15"/>
        <xdr:cNvPicPr preferRelativeResize="1">
          <a:picLocks noChangeAspect="1"/>
        </xdr:cNvPicPr>
      </xdr:nvPicPr>
      <xdr:blipFill>
        <a:blip r:embed="rId11"/>
        <a:srcRect l="31863" t="33518" r="46755" b="29891"/>
        <a:stretch>
          <a:fillRect/>
        </a:stretch>
      </xdr:blipFill>
      <xdr:spPr>
        <a:xfrm>
          <a:off x="2009775" y="5638800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28</xdr:row>
      <xdr:rowOff>57150</xdr:rowOff>
    </xdr:from>
    <xdr:to>
      <xdr:col>1</xdr:col>
      <xdr:colOff>790575</xdr:colOff>
      <xdr:row>28</xdr:row>
      <xdr:rowOff>371475</xdr:rowOff>
    </xdr:to>
    <xdr:pic>
      <xdr:nvPicPr>
        <xdr:cNvPr id="14" name="Изображения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62175" y="7200900"/>
          <a:ext cx="42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27</xdr:row>
      <xdr:rowOff>57150</xdr:rowOff>
    </xdr:from>
    <xdr:to>
      <xdr:col>1</xdr:col>
      <xdr:colOff>1009650</xdr:colOff>
      <xdr:row>27</xdr:row>
      <xdr:rowOff>409575</xdr:rowOff>
    </xdr:to>
    <xdr:pic>
      <xdr:nvPicPr>
        <xdr:cNvPr id="15" name="Изображения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33625" y="673417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30</xdr:row>
      <xdr:rowOff>76200</xdr:rowOff>
    </xdr:from>
    <xdr:to>
      <xdr:col>1</xdr:col>
      <xdr:colOff>1323975</xdr:colOff>
      <xdr:row>30</xdr:row>
      <xdr:rowOff>257175</xdr:rowOff>
    </xdr:to>
    <xdr:pic>
      <xdr:nvPicPr>
        <xdr:cNvPr id="16" name="Изображения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47875" y="7810500"/>
          <a:ext cx="1076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32</xdr:row>
      <xdr:rowOff>66675</xdr:rowOff>
    </xdr:from>
    <xdr:to>
      <xdr:col>1</xdr:col>
      <xdr:colOff>1000125</xdr:colOff>
      <xdr:row>32</xdr:row>
      <xdr:rowOff>323850</xdr:rowOff>
    </xdr:to>
    <xdr:pic>
      <xdr:nvPicPr>
        <xdr:cNvPr id="17" name="Изображения 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71725" y="8391525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2657475</xdr:colOff>
      <xdr:row>6</xdr:row>
      <xdr:rowOff>0</xdr:rowOff>
    </xdr:to>
    <xdr:pic>
      <xdr:nvPicPr>
        <xdr:cNvPr id="1" name="Рисунок 1" descr="ASK-LOGO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57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180975</xdr:rowOff>
    </xdr:from>
    <xdr:to>
      <xdr:col>0</xdr:col>
      <xdr:colOff>1057275</xdr:colOff>
      <xdr:row>20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8125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104775</xdr:rowOff>
    </xdr:from>
    <xdr:to>
      <xdr:col>0</xdr:col>
      <xdr:colOff>1009650</xdr:colOff>
      <xdr:row>34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57</xdr:row>
      <xdr:rowOff>114300</xdr:rowOff>
    </xdr:from>
    <xdr:to>
      <xdr:col>0</xdr:col>
      <xdr:colOff>952500</xdr:colOff>
      <xdr:row>58</xdr:row>
      <xdr:rowOff>209550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298257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47</xdr:row>
      <xdr:rowOff>76200</xdr:rowOff>
    </xdr:from>
    <xdr:to>
      <xdr:col>0</xdr:col>
      <xdr:colOff>1047750</xdr:colOff>
      <xdr:row>48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0629900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914400</xdr:colOff>
      <xdr:row>65</xdr:row>
      <xdr:rowOff>180975</xdr:rowOff>
    </xdr:to>
    <xdr:pic>
      <xdr:nvPicPr>
        <xdr:cNvPr id="6" name="Picture 5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4970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914400</xdr:colOff>
      <xdr:row>81</xdr:row>
      <xdr:rowOff>180975</xdr:rowOff>
    </xdr:to>
    <xdr:pic>
      <xdr:nvPicPr>
        <xdr:cNvPr id="7" name="Picture 5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2403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1114425</xdr:colOff>
      <xdr:row>71</xdr:row>
      <xdr:rowOff>123825</xdr:rowOff>
    </xdr:to>
    <xdr:pic>
      <xdr:nvPicPr>
        <xdr:cNvPr id="8" name="Picture 536" descr="Кровельные саморезы по металлу, с шайбой и резиновой прокладкой, наконечник - усиленное сверло, оцинкованные. ПОКРАСКА В БАЗОВЫЕ ЦВЕТА КРОВЛИ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897225"/>
          <a:ext cx="1114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74</xdr:row>
      <xdr:rowOff>180975</xdr:rowOff>
    </xdr:from>
    <xdr:to>
      <xdr:col>0</xdr:col>
      <xdr:colOff>962025</xdr:colOff>
      <xdr:row>76</xdr:row>
      <xdr:rowOff>209550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7021175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stroycom.com/" TargetMode="External" /><Relationship Id="rId2" Type="http://schemas.openxmlformats.org/officeDocument/2006/relationships/hyperlink" Target="mailto:alfastroycom.com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V38"/>
  <sheetViews>
    <sheetView tabSelected="1" zoomScalePageLayoutView="0" workbookViewId="0" topLeftCell="B22">
      <selection activeCell="B1" sqref="B1"/>
    </sheetView>
  </sheetViews>
  <sheetFormatPr defaultColWidth="9.140625" defaultRowHeight="15"/>
  <cols>
    <col min="4" max="4" width="13.8515625" style="0" customWidth="1"/>
  </cols>
  <sheetData>
    <row r="13" spans="3:20" ht="21">
      <c r="C13" s="93"/>
      <c r="D13" s="102" t="s">
        <v>510</v>
      </c>
      <c r="E13" s="95"/>
      <c r="F13" s="95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4"/>
      <c r="S13" s="104"/>
      <c r="T13" s="104"/>
    </row>
    <row r="14" spans="3:20" ht="21">
      <c r="C14" s="93"/>
      <c r="D14" s="98" t="s">
        <v>503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4"/>
      <c r="S14" s="104"/>
      <c r="T14" s="104"/>
    </row>
    <row r="15" spans="3:20" ht="21">
      <c r="C15" s="93"/>
      <c r="D15" s="98" t="s">
        <v>504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4"/>
      <c r="S15" s="104"/>
      <c r="T15" s="104"/>
    </row>
    <row r="16" spans="3:20" ht="21">
      <c r="C16" s="93"/>
      <c r="D16" s="98" t="s">
        <v>596</v>
      </c>
      <c r="E16" s="95"/>
      <c r="F16" s="95" t="s">
        <v>511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4"/>
      <c r="S16" s="104"/>
      <c r="T16" s="104"/>
    </row>
    <row r="17" spans="3:20" ht="21">
      <c r="C17" s="93"/>
      <c r="D17" s="101" t="s">
        <v>505</v>
      </c>
      <c r="E17" s="103"/>
      <c r="F17" s="103"/>
      <c r="G17" s="103"/>
      <c r="H17" s="103"/>
      <c r="I17" s="95"/>
      <c r="J17" s="95"/>
      <c r="K17" s="95"/>
      <c r="L17" s="95"/>
      <c r="M17" s="95"/>
      <c r="N17" s="95"/>
      <c r="O17" s="95"/>
      <c r="P17" s="95"/>
      <c r="Q17" s="95"/>
      <c r="R17" s="104"/>
      <c r="S17" s="104"/>
      <c r="T17" s="104"/>
    </row>
    <row r="18" spans="3:20" ht="21">
      <c r="C18" s="93"/>
      <c r="D18" s="99" t="s">
        <v>506</v>
      </c>
      <c r="E18" s="100"/>
      <c r="F18" s="100"/>
      <c r="G18" s="100"/>
      <c r="H18" s="100"/>
      <c r="I18" s="96"/>
      <c r="J18" s="96"/>
      <c r="K18" s="96"/>
      <c r="L18" s="96"/>
      <c r="M18" s="96"/>
      <c r="N18" s="96"/>
      <c r="O18" s="96"/>
      <c r="P18" s="96"/>
      <c r="Q18" s="96"/>
      <c r="R18" s="104"/>
      <c r="S18" s="104"/>
      <c r="T18" s="104"/>
    </row>
    <row r="19" spans="3:20" ht="21">
      <c r="C19" s="94"/>
      <c r="D19" s="98" t="s">
        <v>507</v>
      </c>
      <c r="E19" s="95"/>
      <c r="F19" s="95"/>
      <c r="G19" s="95"/>
      <c r="H19" s="95"/>
      <c r="I19" s="95"/>
      <c r="J19" s="95"/>
      <c r="K19" s="105"/>
      <c r="L19" s="105"/>
      <c r="M19" s="105"/>
      <c r="N19" s="105"/>
      <c r="O19" s="105"/>
      <c r="P19" s="105"/>
      <c r="Q19" s="105"/>
      <c r="R19" s="104"/>
      <c r="S19" s="104"/>
      <c r="T19" s="104"/>
    </row>
    <row r="20" spans="3:20" ht="21">
      <c r="C20" s="94"/>
      <c r="D20" s="98" t="s">
        <v>512</v>
      </c>
      <c r="E20" s="95"/>
      <c r="F20" s="95"/>
      <c r="G20" s="95"/>
      <c r="H20" s="95"/>
      <c r="I20" s="95"/>
      <c r="J20" s="95"/>
      <c r="K20" s="105"/>
      <c r="L20" s="105"/>
      <c r="M20" s="105"/>
      <c r="N20" s="105"/>
      <c r="O20" s="105"/>
      <c r="P20" s="105"/>
      <c r="Q20" s="105"/>
      <c r="R20" s="104"/>
      <c r="S20" s="104"/>
      <c r="T20" s="104"/>
    </row>
    <row r="21" spans="3:20" ht="21">
      <c r="C21" s="94"/>
      <c r="D21" s="98" t="s">
        <v>508</v>
      </c>
      <c r="E21" s="95"/>
      <c r="F21" s="95"/>
      <c r="G21" s="95"/>
      <c r="H21" s="95"/>
      <c r="I21" s="95"/>
      <c r="J21" s="95"/>
      <c r="K21" s="105"/>
      <c r="L21" s="105"/>
      <c r="M21" s="105"/>
      <c r="N21" s="105"/>
      <c r="O21" s="105"/>
      <c r="P21" s="105"/>
      <c r="Q21" s="105"/>
      <c r="R21" s="104"/>
      <c r="S21" s="104"/>
      <c r="T21" s="104"/>
    </row>
    <row r="22" spans="3:20" ht="21">
      <c r="C22" s="93"/>
      <c r="D22" s="99" t="s">
        <v>509</v>
      </c>
      <c r="E22" s="100"/>
      <c r="F22" s="100"/>
      <c r="G22" s="100"/>
      <c r="H22" s="100"/>
      <c r="I22" s="96"/>
      <c r="J22" s="96"/>
      <c r="K22" s="96"/>
      <c r="L22" s="96"/>
      <c r="M22" s="96"/>
      <c r="N22" s="96"/>
      <c r="O22" s="96"/>
      <c r="P22" s="96"/>
      <c r="Q22" s="96"/>
      <c r="R22" s="104"/>
      <c r="S22" s="104"/>
      <c r="T22" s="104"/>
    </row>
    <row r="24" spans="21:22" ht="16.5">
      <c r="U24" s="93"/>
      <c r="V24" s="93"/>
    </row>
    <row r="25" spans="4:22" ht="20.25">
      <c r="D25" s="528" t="s">
        <v>513</v>
      </c>
      <c r="E25" s="528"/>
      <c r="F25" s="528"/>
      <c r="G25" s="528"/>
      <c r="H25" s="528"/>
      <c r="U25" s="93"/>
      <c r="V25" s="93"/>
    </row>
    <row r="26" spans="21:22" ht="16.5">
      <c r="U26" s="93"/>
      <c r="V26" s="93"/>
    </row>
    <row r="27" spans="3:22" ht="23.25">
      <c r="C27" s="92"/>
      <c r="D27" s="106" t="s">
        <v>514</v>
      </c>
      <c r="E27" s="106"/>
      <c r="F27" s="106"/>
      <c r="G27" s="106"/>
      <c r="H27" s="106"/>
      <c r="I27" s="106"/>
      <c r="J27" s="106"/>
      <c r="K27" s="92"/>
      <c r="L27" s="92"/>
      <c r="M27" s="92"/>
      <c r="U27" s="93"/>
      <c r="V27" s="93"/>
    </row>
    <row r="28" spans="3:22" ht="23.25">
      <c r="C28" s="92"/>
      <c r="D28" s="106" t="s">
        <v>515</v>
      </c>
      <c r="E28" s="106"/>
      <c r="F28" s="106"/>
      <c r="G28" s="106"/>
      <c r="H28" s="106"/>
      <c r="I28" s="106"/>
      <c r="J28" s="106"/>
      <c r="K28" s="92"/>
      <c r="L28" s="92"/>
      <c r="M28" s="92"/>
      <c r="U28" s="93"/>
      <c r="V28" s="93"/>
    </row>
    <row r="29" spans="3:22" ht="23.25">
      <c r="C29" s="92"/>
      <c r="D29" s="106" t="s">
        <v>516</v>
      </c>
      <c r="E29" s="106"/>
      <c r="F29" s="106"/>
      <c r="G29" s="106"/>
      <c r="H29" s="106"/>
      <c r="I29" s="106"/>
      <c r="J29" s="106"/>
      <c r="K29" s="92"/>
      <c r="L29" s="92"/>
      <c r="M29" s="92"/>
      <c r="U29" s="96"/>
      <c r="V29" s="93"/>
    </row>
    <row r="30" spans="3:22" ht="23.25">
      <c r="C30" s="92"/>
      <c r="D30" s="106" t="s">
        <v>517</v>
      </c>
      <c r="E30" s="106"/>
      <c r="F30" s="106"/>
      <c r="G30" s="106"/>
      <c r="H30" s="106"/>
      <c r="I30" s="106"/>
      <c r="J30" s="106"/>
      <c r="K30" s="92"/>
      <c r="L30" s="92"/>
      <c r="M30" s="92"/>
      <c r="U30" s="93"/>
      <c r="V30" s="93"/>
    </row>
    <row r="31" spans="3:22" ht="23.25">
      <c r="C31" s="92"/>
      <c r="D31" s="106" t="s">
        <v>518</v>
      </c>
      <c r="E31" s="106"/>
      <c r="F31" s="106"/>
      <c r="G31" s="106"/>
      <c r="H31" s="106"/>
      <c r="I31" s="106"/>
      <c r="J31" s="106"/>
      <c r="K31" s="92"/>
      <c r="L31" s="92"/>
      <c r="M31" s="92"/>
      <c r="U31" s="93"/>
      <c r="V31" s="93"/>
    </row>
    <row r="32" spans="3:22" ht="23.25">
      <c r="C32" s="92"/>
      <c r="D32" s="106" t="s">
        <v>519</v>
      </c>
      <c r="E32" s="106"/>
      <c r="F32" s="106"/>
      <c r="G32" s="106"/>
      <c r="H32" s="106"/>
      <c r="I32" s="106"/>
      <c r="J32" s="106"/>
      <c r="K32" s="92"/>
      <c r="L32" s="92"/>
      <c r="M32" s="92"/>
      <c r="U32" s="93"/>
      <c r="V32" s="93"/>
    </row>
    <row r="33" spans="3:22" ht="23.25">
      <c r="C33" s="92"/>
      <c r="D33" s="106" t="s">
        <v>520</v>
      </c>
      <c r="E33" s="106"/>
      <c r="F33" s="106"/>
      <c r="G33" s="106"/>
      <c r="H33" s="106"/>
      <c r="I33" s="106"/>
      <c r="J33" s="106"/>
      <c r="K33" s="92"/>
      <c r="L33" s="92"/>
      <c r="M33" s="92"/>
      <c r="U33" s="97"/>
      <c r="V33" s="93"/>
    </row>
    <row r="34" spans="3:13" ht="23.25">
      <c r="C34" s="92"/>
      <c r="D34" s="106" t="s">
        <v>521</v>
      </c>
      <c r="E34" s="106"/>
      <c r="F34" s="106"/>
      <c r="G34" s="106"/>
      <c r="H34" s="106"/>
      <c r="I34" s="106"/>
      <c r="J34" s="106"/>
      <c r="K34" s="92"/>
      <c r="L34" s="92"/>
      <c r="M34" s="92"/>
    </row>
    <row r="35" spans="3:13" ht="23.25">
      <c r="C35" s="92"/>
      <c r="D35" s="106" t="s">
        <v>522</v>
      </c>
      <c r="E35" s="106"/>
      <c r="F35" s="106"/>
      <c r="G35" s="106"/>
      <c r="H35" s="106"/>
      <c r="I35" s="106"/>
      <c r="J35" s="106"/>
      <c r="K35" s="92"/>
      <c r="L35" s="92"/>
      <c r="M35" s="92"/>
    </row>
    <row r="36" spans="3:13" ht="23.25">
      <c r="C36" s="92"/>
      <c r="D36" s="106" t="s">
        <v>523</v>
      </c>
      <c r="E36" s="106"/>
      <c r="F36" s="106"/>
      <c r="G36" s="106"/>
      <c r="H36" s="106"/>
      <c r="I36" s="106"/>
      <c r="J36" s="106"/>
      <c r="K36" s="92"/>
      <c r="L36" s="92"/>
      <c r="M36" s="92"/>
    </row>
    <row r="37" spans="3:13" ht="23.25">
      <c r="C37" s="92"/>
      <c r="D37" s="106" t="s">
        <v>524</v>
      </c>
      <c r="E37" s="106"/>
      <c r="F37" s="106"/>
      <c r="G37" s="106"/>
      <c r="H37" s="106"/>
      <c r="I37" s="106"/>
      <c r="J37" s="106"/>
      <c r="K37" s="92"/>
      <c r="L37" s="92"/>
      <c r="M37" s="92"/>
    </row>
    <row r="38" spans="3:13" ht="15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</sheetData>
  <sheetProtection/>
  <mergeCells count="1">
    <mergeCell ref="D25:H25"/>
  </mergeCells>
  <hyperlinks>
    <hyperlink ref="D22" r:id="rId1" display="www.alfastroycom.com"/>
    <hyperlink ref="D18" r:id="rId2" display="alfastroycom.com@yandex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22.00390625" style="150" customWidth="1"/>
    <col min="2" max="5" width="9.140625" style="150" customWidth="1"/>
    <col min="6" max="9" width="18.7109375" style="230" customWidth="1"/>
    <col min="10" max="16384" width="9.140625" style="150" customWidth="1"/>
  </cols>
  <sheetData>
    <row r="2" spans="6:7" ht="15">
      <c r="F2" s="1"/>
      <c r="G2" s="129" t="s">
        <v>597</v>
      </c>
    </row>
    <row r="3" spans="6:7" ht="15">
      <c r="F3" s="1"/>
      <c r="G3" s="129" t="s">
        <v>1</v>
      </c>
    </row>
    <row r="4" spans="6:7" ht="15">
      <c r="F4" s="1"/>
      <c r="G4" s="129" t="s">
        <v>2</v>
      </c>
    </row>
    <row r="5" spans="6:7" ht="15">
      <c r="F5" s="1"/>
      <c r="G5" s="129" t="s">
        <v>3</v>
      </c>
    </row>
    <row r="6" spans="6:7" ht="15">
      <c r="F6" s="4"/>
      <c r="G6" s="129" t="s">
        <v>4</v>
      </c>
    </row>
    <row r="7" spans="6:7" ht="15">
      <c r="F7" s="4"/>
      <c r="G7" s="129" t="s">
        <v>5</v>
      </c>
    </row>
    <row r="8" spans="6:7" ht="15">
      <c r="F8" s="4"/>
      <c r="G8" s="129" t="s">
        <v>6</v>
      </c>
    </row>
    <row r="9" spans="6:7" ht="15">
      <c r="F9" s="4"/>
      <c r="G9" s="129" t="s">
        <v>7</v>
      </c>
    </row>
    <row r="10" spans="6:7" ht="15">
      <c r="F10" s="150"/>
      <c r="G10" s="150"/>
    </row>
    <row r="11" ht="15.75" thickBot="1"/>
    <row r="12" spans="1:9" ht="18.75" thickBot="1">
      <c r="A12" s="231" t="s">
        <v>344</v>
      </c>
      <c r="B12" s="232"/>
      <c r="C12" s="232"/>
      <c r="D12" s="233"/>
      <c r="E12" s="232"/>
      <c r="F12" s="232"/>
      <c r="G12" s="232"/>
      <c r="H12" s="232"/>
      <c r="I12" s="233"/>
    </row>
    <row r="13" spans="1:11" ht="18.75" thickBot="1">
      <c r="A13" s="844" t="s">
        <v>345</v>
      </c>
      <c r="B13" s="845"/>
      <c r="C13" s="845"/>
      <c r="D13" s="845"/>
      <c r="E13" s="845"/>
      <c r="F13" s="846"/>
      <c r="G13" s="839" t="s">
        <v>346</v>
      </c>
      <c r="H13" s="839"/>
      <c r="I13" s="840"/>
      <c r="J13" s="234"/>
      <c r="K13" s="234"/>
    </row>
    <row r="14" spans="1:11" ht="18.75" customHeight="1" thickBot="1">
      <c r="A14" s="847"/>
      <c r="B14" s="848"/>
      <c r="C14" s="848"/>
      <c r="D14" s="848"/>
      <c r="E14" s="848"/>
      <c r="F14" s="849"/>
      <c r="G14" s="235" t="s">
        <v>347</v>
      </c>
      <c r="H14" s="236" t="s">
        <v>348</v>
      </c>
      <c r="I14" s="237" t="s">
        <v>349</v>
      </c>
      <c r="J14" s="238"/>
      <c r="K14" s="238"/>
    </row>
    <row r="15" spans="1:9" ht="18.75" customHeight="1">
      <c r="A15" s="841" t="s">
        <v>350</v>
      </c>
      <c r="B15" s="842"/>
      <c r="C15" s="842"/>
      <c r="D15" s="842"/>
      <c r="E15" s="842"/>
      <c r="F15" s="843"/>
      <c r="G15" s="239">
        <v>760</v>
      </c>
      <c r="H15" s="240">
        <v>720</v>
      </c>
      <c r="I15" s="241">
        <v>690</v>
      </c>
    </row>
    <row r="16" spans="1:9" ht="15">
      <c r="A16" s="824" t="s">
        <v>351</v>
      </c>
      <c r="B16" s="825"/>
      <c r="C16" s="825"/>
      <c r="D16" s="825"/>
      <c r="E16" s="825"/>
      <c r="F16" s="826"/>
      <c r="G16" s="242">
        <v>740</v>
      </c>
      <c r="H16" s="243">
        <v>700</v>
      </c>
      <c r="I16" s="244">
        <v>670</v>
      </c>
    </row>
    <row r="17" spans="1:9" ht="15" customHeight="1">
      <c r="A17" s="824" t="s">
        <v>352</v>
      </c>
      <c r="B17" s="825"/>
      <c r="C17" s="825"/>
      <c r="D17" s="825"/>
      <c r="E17" s="825"/>
      <c r="F17" s="826"/>
      <c r="G17" s="242">
        <v>450</v>
      </c>
      <c r="H17" s="243">
        <v>360</v>
      </c>
      <c r="I17" s="244">
        <v>350</v>
      </c>
    </row>
    <row r="18" spans="1:9" ht="15" customHeight="1">
      <c r="A18" s="824" t="s">
        <v>353</v>
      </c>
      <c r="B18" s="825"/>
      <c r="C18" s="825"/>
      <c r="D18" s="825"/>
      <c r="E18" s="825"/>
      <c r="F18" s="826"/>
      <c r="G18" s="242">
        <v>300</v>
      </c>
      <c r="H18" s="243">
        <v>190</v>
      </c>
      <c r="I18" s="244">
        <v>180</v>
      </c>
    </row>
    <row r="19" spans="1:9" ht="15">
      <c r="A19" s="827" t="s">
        <v>354</v>
      </c>
      <c r="B19" s="828"/>
      <c r="C19" s="828"/>
      <c r="D19" s="828"/>
      <c r="E19" s="828"/>
      <c r="F19" s="829"/>
      <c r="G19" s="245">
        <v>60</v>
      </c>
      <c r="H19" s="246">
        <v>60</v>
      </c>
      <c r="I19" s="247">
        <v>55</v>
      </c>
    </row>
    <row r="20" spans="1:9" ht="15">
      <c r="A20" s="827" t="s">
        <v>355</v>
      </c>
      <c r="B20" s="828"/>
      <c r="C20" s="828"/>
      <c r="D20" s="828"/>
      <c r="E20" s="828"/>
      <c r="F20" s="829"/>
      <c r="G20" s="245">
        <v>115</v>
      </c>
      <c r="H20" s="246">
        <v>105</v>
      </c>
      <c r="I20" s="247">
        <v>98</v>
      </c>
    </row>
    <row r="21" spans="1:11" ht="15">
      <c r="A21" s="827" t="s">
        <v>356</v>
      </c>
      <c r="B21" s="828"/>
      <c r="C21" s="828"/>
      <c r="D21" s="828"/>
      <c r="E21" s="828"/>
      <c r="F21" s="829"/>
      <c r="G21" s="245">
        <v>520</v>
      </c>
      <c r="H21" s="246">
        <v>520</v>
      </c>
      <c r="I21" s="247">
        <v>490</v>
      </c>
      <c r="K21" s="163"/>
    </row>
    <row r="22" spans="1:9" ht="15.75" thickBot="1">
      <c r="A22" s="850" t="s">
        <v>357</v>
      </c>
      <c r="B22" s="851"/>
      <c r="C22" s="851"/>
      <c r="D22" s="851"/>
      <c r="E22" s="851"/>
      <c r="F22" s="852"/>
      <c r="G22" s="248">
        <v>2250</v>
      </c>
      <c r="H22" s="249">
        <v>1970</v>
      </c>
      <c r="I22" s="250">
        <v>1890</v>
      </c>
    </row>
    <row r="25" ht="15.75" thickBot="1"/>
    <row r="26" spans="1:9" ht="33" customHeight="1" thickBot="1">
      <c r="A26" s="833" t="s">
        <v>337</v>
      </c>
      <c r="B26" s="834"/>
      <c r="C26" s="834"/>
      <c r="D26" s="834"/>
      <c r="E26" s="834"/>
      <c r="F26" s="834"/>
      <c r="G26" s="834"/>
      <c r="H26" s="835"/>
      <c r="I26" s="251"/>
    </row>
    <row r="27" spans="1:9" ht="54.75" thickBot="1">
      <c r="A27" s="830"/>
      <c r="B27" s="252" t="s">
        <v>338</v>
      </c>
      <c r="C27" s="252" t="s">
        <v>339</v>
      </c>
      <c r="D27" s="253" t="s">
        <v>340</v>
      </c>
      <c r="E27" s="252" t="s">
        <v>341</v>
      </c>
      <c r="F27" s="254" t="s">
        <v>358</v>
      </c>
      <c r="G27" s="255" t="s">
        <v>359</v>
      </c>
      <c r="H27" s="255" t="s">
        <v>360</v>
      </c>
      <c r="I27" s="256"/>
    </row>
    <row r="28" spans="1:9" ht="15">
      <c r="A28" s="831"/>
      <c r="B28" s="257">
        <v>2.6</v>
      </c>
      <c r="C28" s="258">
        <v>1.6</v>
      </c>
      <c r="D28" s="258">
        <v>1</v>
      </c>
      <c r="E28" s="258">
        <v>136</v>
      </c>
      <c r="F28" s="259">
        <v>16953.3</v>
      </c>
      <c r="G28" s="260">
        <v>14742.000000000002</v>
      </c>
      <c r="H28" s="260">
        <v>13650</v>
      </c>
      <c r="I28" s="261"/>
    </row>
    <row r="29" spans="1:9" ht="15">
      <c r="A29" s="831"/>
      <c r="B29" s="262">
        <v>3.8</v>
      </c>
      <c r="C29" s="263">
        <v>2.8</v>
      </c>
      <c r="D29" s="263">
        <v>2</v>
      </c>
      <c r="E29" s="263">
        <v>161</v>
      </c>
      <c r="F29" s="264">
        <v>20148.345</v>
      </c>
      <c r="G29" s="265">
        <v>17520.300000000003</v>
      </c>
      <c r="H29" s="265">
        <v>16222.5</v>
      </c>
      <c r="I29" s="261"/>
    </row>
    <row r="30" spans="1:9" ht="15">
      <c r="A30" s="831"/>
      <c r="B30" s="262">
        <v>5</v>
      </c>
      <c r="C30" s="263">
        <v>4</v>
      </c>
      <c r="D30" s="263">
        <v>3</v>
      </c>
      <c r="E30" s="263">
        <v>186</v>
      </c>
      <c r="F30" s="264">
        <v>22717.422000000002</v>
      </c>
      <c r="G30" s="265">
        <v>19754.280000000002</v>
      </c>
      <c r="H30" s="265">
        <v>18291</v>
      </c>
      <c r="I30" s="261"/>
    </row>
    <row r="31" spans="1:9" ht="15">
      <c r="A31" s="831"/>
      <c r="B31" s="262">
        <v>6.2</v>
      </c>
      <c r="C31" s="263">
        <v>5.2</v>
      </c>
      <c r="D31" s="263">
        <v>4</v>
      </c>
      <c r="E31" s="263">
        <v>211</v>
      </c>
      <c r="F31" s="264">
        <v>24582.285</v>
      </c>
      <c r="G31" s="265">
        <v>21375.9</v>
      </c>
      <c r="H31" s="265">
        <v>19792.5</v>
      </c>
      <c r="I31" s="261"/>
    </row>
    <row r="32" spans="1:9" ht="15.75" thickBot="1">
      <c r="A32" s="832"/>
      <c r="B32" s="266">
        <v>7.4</v>
      </c>
      <c r="C32" s="266">
        <v>6.4</v>
      </c>
      <c r="D32" s="266">
        <v>5</v>
      </c>
      <c r="E32" s="267">
        <v>236</v>
      </c>
      <c r="F32" s="268">
        <v>27320.895</v>
      </c>
      <c r="G32" s="269">
        <v>23757.300000000003</v>
      </c>
      <c r="H32" s="269">
        <v>21997.5</v>
      </c>
      <c r="I32" s="261"/>
    </row>
    <row r="33" spans="1:9" ht="30.75" customHeight="1">
      <c r="A33" s="836" t="s">
        <v>342</v>
      </c>
      <c r="B33" s="837"/>
      <c r="C33" s="837"/>
      <c r="D33" s="837"/>
      <c r="E33" s="837"/>
      <c r="F33" s="837"/>
      <c r="G33" s="837"/>
      <c r="H33" s="838"/>
      <c r="I33" s="251"/>
    </row>
    <row r="34" spans="1:9" ht="40.5" customHeight="1">
      <c r="A34" s="270"/>
      <c r="B34" s="271" t="s">
        <v>338</v>
      </c>
      <c r="C34" s="271" t="s">
        <v>339</v>
      </c>
      <c r="D34" s="272" t="s">
        <v>340</v>
      </c>
      <c r="E34" s="271" t="s">
        <v>341</v>
      </c>
      <c r="F34" s="273" t="s">
        <v>358</v>
      </c>
      <c r="G34" s="273" t="s">
        <v>359</v>
      </c>
      <c r="H34" s="274" t="s">
        <v>360</v>
      </c>
      <c r="I34" s="256"/>
    </row>
    <row r="35" spans="1:9" ht="15">
      <c r="A35" s="275"/>
      <c r="B35" s="276">
        <v>2.7</v>
      </c>
      <c r="C35" s="277">
        <v>1.7</v>
      </c>
      <c r="D35" s="277">
        <v>1</v>
      </c>
      <c r="E35" s="277">
        <v>127</v>
      </c>
      <c r="F35" s="278">
        <v>20930.805</v>
      </c>
      <c r="G35" s="279">
        <v>18200.7</v>
      </c>
      <c r="H35" s="279">
        <v>16852.5</v>
      </c>
      <c r="I35" s="280"/>
    </row>
    <row r="36" spans="1:9" ht="15">
      <c r="A36" s="275"/>
      <c r="B36" s="262">
        <v>3.9</v>
      </c>
      <c r="C36" s="263">
        <v>3</v>
      </c>
      <c r="D36" s="263">
        <v>2</v>
      </c>
      <c r="E36" s="263">
        <v>152</v>
      </c>
      <c r="F36" s="264">
        <v>24517.079999999998</v>
      </c>
      <c r="G36" s="265">
        <v>21319.2</v>
      </c>
      <c r="H36" s="265">
        <v>19740</v>
      </c>
      <c r="I36" s="280"/>
    </row>
    <row r="37" spans="1:9" ht="15">
      <c r="A37" s="275"/>
      <c r="B37" s="262">
        <v>5.1</v>
      </c>
      <c r="C37" s="263">
        <v>4.2</v>
      </c>
      <c r="D37" s="263">
        <v>3</v>
      </c>
      <c r="E37" s="263">
        <v>192</v>
      </c>
      <c r="F37" s="264">
        <v>22482.683999999997</v>
      </c>
      <c r="G37" s="265">
        <v>19550.16</v>
      </c>
      <c r="H37" s="265">
        <v>18102</v>
      </c>
      <c r="I37" s="280"/>
    </row>
    <row r="38" spans="1:9" ht="15">
      <c r="A38" s="275"/>
      <c r="B38" s="262">
        <v>6.3</v>
      </c>
      <c r="C38" s="263">
        <v>5.4</v>
      </c>
      <c r="D38" s="263">
        <v>4</v>
      </c>
      <c r="E38" s="263">
        <v>218</v>
      </c>
      <c r="F38" s="264">
        <v>30776.76</v>
      </c>
      <c r="G38" s="265">
        <v>26762.4</v>
      </c>
      <c r="H38" s="265">
        <v>24780</v>
      </c>
      <c r="I38" s="280"/>
    </row>
    <row r="39" spans="1:9" ht="15">
      <c r="A39" s="275"/>
      <c r="B39" s="262">
        <v>7.5</v>
      </c>
      <c r="C39" s="263">
        <v>6.6</v>
      </c>
      <c r="D39" s="263">
        <v>5</v>
      </c>
      <c r="E39" s="263">
        <v>244</v>
      </c>
      <c r="F39" s="264">
        <v>33619.698</v>
      </c>
      <c r="G39" s="265">
        <v>29234.52</v>
      </c>
      <c r="H39" s="265">
        <v>27069</v>
      </c>
      <c r="I39" s="280"/>
    </row>
    <row r="40" spans="1:9" ht="15">
      <c r="A40" s="275"/>
      <c r="B40" s="262">
        <v>8.7</v>
      </c>
      <c r="C40" s="263">
        <v>7.8</v>
      </c>
      <c r="D40" s="263">
        <v>6</v>
      </c>
      <c r="E40" s="263">
        <v>270</v>
      </c>
      <c r="F40" s="264">
        <v>36906.03</v>
      </c>
      <c r="G40" s="265">
        <v>32092.2</v>
      </c>
      <c r="H40" s="265">
        <v>29715</v>
      </c>
      <c r="I40" s="280"/>
    </row>
    <row r="41" spans="1:9" ht="15">
      <c r="A41" s="275"/>
      <c r="B41" s="262">
        <v>9.9</v>
      </c>
      <c r="C41" s="263">
        <v>9</v>
      </c>
      <c r="D41" s="263">
        <v>7</v>
      </c>
      <c r="E41" s="263">
        <v>295</v>
      </c>
      <c r="F41" s="264">
        <v>39905.46</v>
      </c>
      <c r="G41" s="265">
        <v>34700.4</v>
      </c>
      <c r="H41" s="265">
        <v>32130</v>
      </c>
      <c r="I41" s="280"/>
    </row>
    <row r="42" spans="1:9" ht="15">
      <c r="A42" s="275"/>
      <c r="B42" s="262">
        <v>11.1</v>
      </c>
      <c r="C42" s="263">
        <v>10.2</v>
      </c>
      <c r="D42" s="263">
        <v>8</v>
      </c>
      <c r="E42" s="263">
        <v>320</v>
      </c>
      <c r="F42" s="264">
        <v>42891.849</v>
      </c>
      <c r="G42" s="265">
        <v>37297.26</v>
      </c>
      <c r="H42" s="265">
        <v>34534.5</v>
      </c>
      <c r="I42" s="280"/>
    </row>
    <row r="43" spans="1:9" ht="15">
      <c r="A43" s="275"/>
      <c r="B43" s="262">
        <v>12.3</v>
      </c>
      <c r="C43" s="263">
        <v>11.4</v>
      </c>
      <c r="D43" s="263">
        <v>9</v>
      </c>
      <c r="E43" s="263">
        <v>345</v>
      </c>
      <c r="F43" s="264">
        <v>45760.869</v>
      </c>
      <c r="G43" s="265">
        <v>39792.060000000005</v>
      </c>
      <c r="H43" s="265">
        <v>36844.5</v>
      </c>
      <c r="I43" s="280"/>
    </row>
    <row r="44" spans="1:9" ht="15">
      <c r="A44" s="275"/>
      <c r="B44" s="262">
        <v>13.5</v>
      </c>
      <c r="C44" s="263">
        <v>12.6</v>
      </c>
      <c r="D44" s="263">
        <v>10</v>
      </c>
      <c r="E44" s="263">
        <v>370</v>
      </c>
      <c r="F44" s="264">
        <v>49555.799999999996</v>
      </c>
      <c r="G44" s="265">
        <v>43092</v>
      </c>
      <c r="H44" s="265">
        <v>39900</v>
      </c>
      <c r="I44" s="261"/>
    </row>
    <row r="45" spans="1:9" ht="15">
      <c r="A45" s="275"/>
      <c r="B45" s="262">
        <v>14.7</v>
      </c>
      <c r="C45" s="263">
        <v>13.8</v>
      </c>
      <c r="D45" s="263">
        <v>11</v>
      </c>
      <c r="E45" s="263">
        <v>395</v>
      </c>
      <c r="F45" s="264">
        <v>52816.049999999996</v>
      </c>
      <c r="G45" s="265">
        <v>45927</v>
      </c>
      <c r="H45" s="265">
        <v>42525</v>
      </c>
      <c r="I45" s="261"/>
    </row>
    <row r="46" spans="1:9" ht="15">
      <c r="A46" s="275"/>
      <c r="B46" s="262">
        <v>15.9</v>
      </c>
      <c r="C46" s="263">
        <v>15</v>
      </c>
      <c r="D46" s="263">
        <v>12</v>
      </c>
      <c r="E46" s="263">
        <v>419</v>
      </c>
      <c r="F46" s="264">
        <v>55945.89</v>
      </c>
      <c r="G46" s="265">
        <v>48648.600000000006</v>
      </c>
      <c r="H46" s="265">
        <v>45045</v>
      </c>
      <c r="I46" s="261"/>
    </row>
    <row r="47" spans="1:9" ht="15">
      <c r="A47" s="275"/>
      <c r="B47" s="262">
        <v>17.1</v>
      </c>
      <c r="C47" s="263">
        <v>16.2</v>
      </c>
      <c r="D47" s="263">
        <v>13</v>
      </c>
      <c r="E47" s="263">
        <v>444</v>
      </c>
      <c r="F47" s="264">
        <v>59571.288</v>
      </c>
      <c r="G47" s="265">
        <v>51801.12</v>
      </c>
      <c r="H47" s="265">
        <v>47964</v>
      </c>
      <c r="I47" s="261"/>
    </row>
    <row r="48" spans="1:9" ht="15">
      <c r="A48" s="275"/>
      <c r="B48" s="262">
        <v>18.3</v>
      </c>
      <c r="C48" s="263">
        <v>17.4</v>
      </c>
      <c r="D48" s="263">
        <v>14</v>
      </c>
      <c r="E48" s="263">
        <v>468</v>
      </c>
      <c r="F48" s="264">
        <v>62961.948</v>
      </c>
      <c r="G48" s="265">
        <v>54749.520000000004</v>
      </c>
      <c r="H48" s="265">
        <v>50694</v>
      </c>
      <c r="I48" s="261"/>
    </row>
    <row r="49" spans="1:9" ht="15">
      <c r="A49" s="275"/>
      <c r="B49" s="262">
        <v>19.5</v>
      </c>
      <c r="C49" s="263">
        <v>18.6</v>
      </c>
      <c r="D49" s="263">
        <v>15</v>
      </c>
      <c r="E49" s="263">
        <v>493</v>
      </c>
      <c r="F49" s="264">
        <v>65987.45999999999</v>
      </c>
      <c r="G49" s="265">
        <v>57380.4</v>
      </c>
      <c r="H49" s="265">
        <v>53130</v>
      </c>
      <c r="I49" s="261"/>
    </row>
    <row r="50" spans="1:9" ht="15.75" thickBot="1">
      <c r="A50" s="281"/>
      <c r="B50" s="266">
        <v>20.7</v>
      </c>
      <c r="C50" s="266">
        <v>19.8</v>
      </c>
      <c r="D50" s="266">
        <v>16</v>
      </c>
      <c r="E50" s="267">
        <v>517</v>
      </c>
      <c r="F50" s="268">
        <v>69508.53</v>
      </c>
      <c r="G50" s="269">
        <v>60442.200000000004</v>
      </c>
      <c r="H50" s="269">
        <v>55965</v>
      </c>
      <c r="I50" s="261"/>
    </row>
    <row r="51" spans="1:9" ht="36.75" customHeight="1" thickBot="1">
      <c r="A51" s="833" t="s">
        <v>343</v>
      </c>
      <c r="B51" s="834"/>
      <c r="C51" s="834"/>
      <c r="D51" s="834"/>
      <c r="E51" s="834"/>
      <c r="F51" s="834"/>
      <c r="G51" s="834"/>
      <c r="H51" s="835"/>
      <c r="I51" s="251"/>
    </row>
    <row r="52" spans="1:9" ht="54.75" thickBot="1">
      <c r="A52" s="275"/>
      <c r="B52" s="282" t="s">
        <v>338</v>
      </c>
      <c r="C52" s="282" t="s">
        <v>339</v>
      </c>
      <c r="D52" s="283" t="s">
        <v>340</v>
      </c>
      <c r="E52" s="282" t="s">
        <v>341</v>
      </c>
      <c r="F52" s="284" t="s">
        <v>358</v>
      </c>
      <c r="G52" s="285" t="s">
        <v>359</v>
      </c>
      <c r="H52" s="255" t="s">
        <v>360</v>
      </c>
      <c r="I52" s="256"/>
    </row>
    <row r="53" spans="1:9" ht="33" customHeight="1">
      <c r="A53" s="275"/>
      <c r="B53" s="258">
        <v>2.7</v>
      </c>
      <c r="C53" s="258">
        <v>1.8</v>
      </c>
      <c r="D53" s="258">
        <v>1</v>
      </c>
      <c r="E53" s="258">
        <v>134</v>
      </c>
      <c r="F53" s="259">
        <v>24060.645</v>
      </c>
      <c r="G53" s="260">
        <v>20922.300000000003</v>
      </c>
      <c r="H53" s="260">
        <v>19372.5</v>
      </c>
      <c r="I53" s="280"/>
    </row>
    <row r="54" spans="1:9" ht="15">
      <c r="A54" s="275"/>
      <c r="B54" s="263">
        <v>3.9</v>
      </c>
      <c r="C54" s="263">
        <v>3</v>
      </c>
      <c r="D54" s="263">
        <v>2</v>
      </c>
      <c r="E54" s="263">
        <v>170</v>
      </c>
      <c r="F54" s="264">
        <v>27764.288999999997</v>
      </c>
      <c r="G54" s="265">
        <v>24142.86</v>
      </c>
      <c r="H54" s="265">
        <v>22354.5</v>
      </c>
      <c r="I54" s="280"/>
    </row>
    <row r="55" spans="1:9" ht="15">
      <c r="A55" s="275"/>
      <c r="B55" s="277">
        <v>5.1</v>
      </c>
      <c r="C55" s="277">
        <v>4.2</v>
      </c>
      <c r="D55" s="277">
        <v>3</v>
      </c>
      <c r="E55" s="277">
        <v>229</v>
      </c>
      <c r="F55" s="278">
        <v>31415.769</v>
      </c>
      <c r="G55" s="279">
        <v>27318.06</v>
      </c>
      <c r="H55" s="279">
        <v>25294.5</v>
      </c>
      <c r="I55" s="280"/>
    </row>
    <row r="56" spans="1:9" ht="15">
      <c r="A56" s="275"/>
      <c r="B56" s="263">
        <v>6.3</v>
      </c>
      <c r="C56" s="263">
        <v>5.4</v>
      </c>
      <c r="D56" s="263">
        <v>4</v>
      </c>
      <c r="E56" s="263">
        <v>261</v>
      </c>
      <c r="F56" s="264">
        <v>34819.47</v>
      </c>
      <c r="G56" s="265">
        <v>30277.800000000003</v>
      </c>
      <c r="H56" s="265">
        <v>28035</v>
      </c>
      <c r="I56" s="280"/>
    </row>
    <row r="57" spans="1:9" ht="15">
      <c r="A57" s="275"/>
      <c r="B57" s="262">
        <v>7.5</v>
      </c>
      <c r="C57" s="263">
        <v>6.6</v>
      </c>
      <c r="D57" s="263">
        <v>5</v>
      </c>
      <c r="E57" s="263">
        <v>293</v>
      </c>
      <c r="F57" s="264">
        <v>38470.95</v>
      </c>
      <c r="G57" s="265">
        <v>33453</v>
      </c>
      <c r="H57" s="265">
        <v>30975</v>
      </c>
      <c r="I57" s="280"/>
    </row>
    <row r="58" spans="1:9" ht="15">
      <c r="A58" s="275"/>
      <c r="B58" s="262">
        <v>8.7</v>
      </c>
      <c r="C58" s="263">
        <v>7.8</v>
      </c>
      <c r="D58" s="263">
        <v>6</v>
      </c>
      <c r="E58" s="263">
        <v>325</v>
      </c>
      <c r="F58" s="264">
        <v>42057.225</v>
      </c>
      <c r="G58" s="265">
        <v>36571.5</v>
      </c>
      <c r="H58" s="265">
        <v>33862.5</v>
      </c>
      <c r="I58" s="280"/>
    </row>
    <row r="59" spans="1:9" ht="15">
      <c r="A59" s="275"/>
      <c r="B59" s="262">
        <v>9.9</v>
      </c>
      <c r="C59" s="262">
        <v>9</v>
      </c>
      <c r="D59" s="263">
        <v>7</v>
      </c>
      <c r="E59" s="263">
        <v>357</v>
      </c>
      <c r="F59" s="264">
        <v>45773.909999999996</v>
      </c>
      <c r="G59" s="265">
        <v>39803.4</v>
      </c>
      <c r="H59" s="265">
        <v>36855</v>
      </c>
      <c r="I59" s="280"/>
    </row>
    <row r="60" spans="1:9" ht="15">
      <c r="A60" s="275"/>
      <c r="B60" s="262">
        <v>11.1</v>
      </c>
      <c r="C60" s="263">
        <v>10.2</v>
      </c>
      <c r="D60" s="263">
        <v>8</v>
      </c>
      <c r="E60" s="263">
        <v>389</v>
      </c>
      <c r="F60" s="264">
        <v>49555.799999999996</v>
      </c>
      <c r="G60" s="265">
        <v>43092</v>
      </c>
      <c r="H60" s="265">
        <v>39900</v>
      </c>
      <c r="I60" s="280"/>
    </row>
    <row r="61" spans="1:9" ht="15">
      <c r="A61" s="275"/>
      <c r="B61" s="262">
        <v>12.3</v>
      </c>
      <c r="C61" s="263">
        <v>11.4</v>
      </c>
      <c r="D61" s="263">
        <v>9</v>
      </c>
      <c r="E61" s="263">
        <v>421</v>
      </c>
      <c r="F61" s="264">
        <v>53142.075</v>
      </c>
      <c r="G61" s="265">
        <v>46210.5</v>
      </c>
      <c r="H61" s="265">
        <v>42787.5</v>
      </c>
      <c r="I61" s="280"/>
    </row>
    <row r="62" spans="1:9" ht="15">
      <c r="A62" s="275"/>
      <c r="B62" s="262">
        <v>13.5</v>
      </c>
      <c r="C62" s="263">
        <v>12.6</v>
      </c>
      <c r="D62" s="263">
        <v>10</v>
      </c>
      <c r="E62" s="263">
        <v>480</v>
      </c>
      <c r="F62" s="264">
        <v>58097.655</v>
      </c>
      <c r="G62" s="265">
        <v>50519.700000000004</v>
      </c>
      <c r="H62" s="265">
        <v>46777.5</v>
      </c>
      <c r="I62" s="261"/>
    </row>
    <row r="63" spans="1:9" ht="15">
      <c r="A63" s="275"/>
      <c r="B63" s="262">
        <v>14.7</v>
      </c>
      <c r="C63" s="263">
        <v>13.8</v>
      </c>
      <c r="D63" s="263">
        <v>11</v>
      </c>
      <c r="E63" s="263">
        <v>520</v>
      </c>
      <c r="F63" s="264">
        <v>62466.39</v>
      </c>
      <c r="G63" s="265">
        <v>54318.600000000006</v>
      </c>
      <c r="H63" s="265">
        <v>50295</v>
      </c>
      <c r="I63" s="261"/>
    </row>
    <row r="64" spans="1:9" ht="15">
      <c r="A64" s="275"/>
      <c r="B64" s="262">
        <v>15.9</v>
      </c>
      <c r="C64" s="263">
        <v>15</v>
      </c>
      <c r="D64" s="263">
        <v>12</v>
      </c>
      <c r="E64" s="263">
        <v>549</v>
      </c>
      <c r="F64" s="264">
        <v>66613.428</v>
      </c>
      <c r="G64" s="265">
        <v>57924.72</v>
      </c>
      <c r="H64" s="265">
        <v>53634</v>
      </c>
      <c r="I64" s="261"/>
    </row>
    <row r="65" spans="1:9" ht="15">
      <c r="A65" s="275"/>
      <c r="B65" s="286">
        <v>17.1</v>
      </c>
      <c r="C65" s="263">
        <v>16.2</v>
      </c>
      <c r="D65" s="263">
        <v>13</v>
      </c>
      <c r="E65" s="263">
        <v>625</v>
      </c>
      <c r="F65" s="264">
        <v>71738.541</v>
      </c>
      <c r="G65" s="265">
        <v>62381.340000000004</v>
      </c>
      <c r="H65" s="265">
        <v>57760.5</v>
      </c>
      <c r="I65" s="261"/>
    </row>
    <row r="66" spans="1:9" ht="15">
      <c r="A66" s="275"/>
      <c r="B66" s="262">
        <v>18.3</v>
      </c>
      <c r="C66" s="277">
        <v>17.4</v>
      </c>
      <c r="D66" s="277">
        <v>14</v>
      </c>
      <c r="E66" s="277">
        <v>580</v>
      </c>
      <c r="F66" s="278">
        <v>75872.538</v>
      </c>
      <c r="G66" s="279">
        <v>65976.12000000001</v>
      </c>
      <c r="H66" s="265">
        <v>61089</v>
      </c>
      <c r="I66" s="261"/>
    </row>
    <row r="67" spans="1:9" ht="15">
      <c r="A67" s="275"/>
      <c r="B67" s="262">
        <v>19.5</v>
      </c>
      <c r="C67" s="287">
        <v>18.6</v>
      </c>
      <c r="D67" s="287">
        <v>15</v>
      </c>
      <c r="E67" s="287">
        <v>615</v>
      </c>
      <c r="F67" s="288">
        <v>80202.15</v>
      </c>
      <c r="G67" s="289">
        <v>69741</v>
      </c>
      <c r="H67" s="289">
        <v>64575</v>
      </c>
      <c r="I67" s="261"/>
    </row>
    <row r="68" spans="1:9" ht="15">
      <c r="A68" s="275"/>
      <c r="B68" s="286">
        <v>20.7</v>
      </c>
      <c r="C68" s="263">
        <v>19.8</v>
      </c>
      <c r="D68" s="263">
        <v>16</v>
      </c>
      <c r="E68" s="263">
        <v>645</v>
      </c>
      <c r="F68" s="264">
        <v>85027.31999999999</v>
      </c>
      <c r="G68" s="265">
        <v>73936.8</v>
      </c>
      <c r="H68" s="265">
        <v>68460</v>
      </c>
      <c r="I68" s="261"/>
    </row>
    <row r="69" spans="1:9" ht="15.75" thickBot="1">
      <c r="A69" s="281"/>
      <c r="B69" s="290">
        <v>21.9</v>
      </c>
      <c r="C69" s="266">
        <v>20.9</v>
      </c>
      <c r="D69" s="266">
        <v>17</v>
      </c>
      <c r="E69" s="266">
        <v>680</v>
      </c>
      <c r="F69" s="291">
        <v>89004.825</v>
      </c>
      <c r="G69" s="269">
        <v>77395.5</v>
      </c>
      <c r="H69" s="269">
        <v>71662.5</v>
      </c>
      <c r="I69" s="261"/>
    </row>
  </sheetData>
  <sheetProtection/>
  <mergeCells count="14">
    <mergeCell ref="A51:H51"/>
    <mergeCell ref="A33:H33"/>
    <mergeCell ref="G13:I13"/>
    <mergeCell ref="A15:F15"/>
    <mergeCell ref="A13:F14"/>
    <mergeCell ref="A21:F21"/>
    <mergeCell ref="A22:F22"/>
    <mergeCell ref="A16:F16"/>
    <mergeCell ref="A17:F17"/>
    <mergeCell ref="A18:F18"/>
    <mergeCell ref="A19:F19"/>
    <mergeCell ref="A20:F20"/>
    <mergeCell ref="A27:A32"/>
    <mergeCell ref="A26:H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8.7109375" style="150" customWidth="1"/>
    <col min="2" max="2" width="14.421875" style="151" customWidth="1"/>
    <col min="3" max="3" width="18.421875" style="230" customWidth="1"/>
    <col min="4" max="4" width="18.8515625" style="151" customWidth="1"/>
    <col min="5" max="5" width="16.00390625" style="151" customWidth="1"/>
    <col min="6" max="6" width="18.140625" style="151" customWidth="1"/>
    <col min="7" max="16384" width="9.140625" style="150" customWidth="1"/>
  </cols>
  <sheetData>
    <row r="1" ht="15">
      <c r="F1" s="129" t="s">
        <v>597</v>
      </c>
    </row>
    <row r="2" spans="4:6" ht="15">
      <c r="D2" s="150"/>
      <c r="E2" s="1"/>
      <c r="F2" s="129" t="s">
        <v>1</v>
      </c>
    </row>
    <row r="3" spans="4:6" ht="15">
      <c r="D3" s="150"/>
      <c r="E3" s="1"/>
      <c r="F3" s="129" t="s">
        <v>2</v>
      </c>
    </row>
    <row r="4" spans="4:6" ht="15">
      <c r="D4" s="150"/>
      <c r="E4" s="1"/>
      <c r="F4" s="129" t="s">
        <v>3</v>
      </c>
    </row>
    <row r="5" spans="4:6" ht="15">
      <c r="D5" s="150"/>
      <c r="E5" s="1"/>
      <c r="F5" s="129" t="s">
        <v>4</v>
      </c>
    </row>
    <row r="6" spans="4:6" ht="15">
      <c r="D6" s="150"/>
      <c r="E6" s="4"/>
      <c r="F6" s="129" t="s">
        <v>5</v>
      </c>
    </row>
    <row r="7" spans="4:6" ht="15">
      <c r="D7" s="150"/>
      <c r="E7" s="4"/>
      <c r="F7" s="129" t="s">
        <v>6</v>
      </c>
    </row>
    <row r="8" spans="4:6" ht="13.5" customHeight="1">
      <c r="D8" s="150"/>
      <c r="E8" s="4"/>
      <c r="F8" s="129" t="s">
        <v>7</v>
      </c>
    </row>
    <row r="9" spans="4:6" ht="13.5" customHeight="1">
      <c r="D9" s="150"/>
      <c r="E9" s="4"/>
      <c r="F9" s="4"/>
    </row>
    <row r="10" spans="1:10" ht="28.5" customHeight="1">
      <c r="A10" s="868" t="s">
        <v>594</v>
      </c>
      <c r="B10" s="868"/>
      <c r="C10" s="868"/>
      <c r="D10" s="868"/>
      <c r="E10" s="868"/>
      <c r="F10" s="868"/>
      <c r="G10" s="868"/>
      <c r="H10" s="868"/>
      <c r="I10" s="868"/>
      <c r="J10" s="868"/>
    </row>
    <row r="11" spans="1:10" ht="25.5" customHeight="1" thickBot="1">
      <c r="A11" s="869" t="s">
        <v>579</v>
      </c>
      <c r="B11" s="869"/>
      <c r="C11" s="869"/>
      <c r="D11" s="870" t="s">
        <v>580</v>
      </c>
      <c r="E11" s="870"/>
      <c r="F11" s="870"/>
      <c r="G11" s="870"/>
      <c r="H11" s="870"/>
      <c r="I11" s="870"/>
      <c r="J11" s="870"/>
    </row>
    <row r="12" spans="1:10" ht="15.75" customHeight="1" thickBot="1">
      <c r="A12" s="434" t="s">
        <v>581</v>
      </c>
      <c r="B12" s="435" t="s">
        <v>582</v>
      </c>
      <c r="C12" s="435" t="s">
        <v>82</v>
      </c>
      <c r="D12" s="436" t="s">
        <v>583</v>
      </c>
      <c r="E12" s="435" t="s">
        <v>584</v>
      </c>
      <c r="F12" s="435" t="s">
        <v>585</v>
      </c>
      <c r="G12" s="435" t="s">
        <v>586</v>
      </c>
      <c r="H12" s="435" t="s">
        <v>587</v>
      </c>
      <c r="I12" s="435" t="s">
        <v>588</v>
      </c>
      <c r="J12" s="437" t="s">
        <v>589</v>
      </c>
    </row>
    <row r="13" spans="1:10" ht="20.25" thickBot="1">
      <c r="A13" s="425" t="s">
        <v>590</v>
      </c>
      <c r="B13" s="426" t="s">
        <v>591</v>
      </c>
      <c r="C13" s="426" t="s">
        <v>287</v>
      </c>
      <c r="D13" s="426">
        <v>2127.3363072</v>
      </c>
      <c r="E13" s="426">
        <v>2642.2471296</v>
      </c>
      <c r="F13" s="426">
        <v>2737.6831872000002</v>
      </c>
      <c r="G13" s="426">
        <v>3408.5535744</v>
      </c>
      <c r="H13" s="871"/>
      <c r="I13" s="871"/>
      <c r="J13" s="872"/>
    </row>
    <row r="14" spans="1:10" ht="15">
      <c r="A14" s="853" t="s">
        <v>288</v>
      </c>
      <c r="B14" s="438" t="s">
        <v>591</v>
      </c>
      <c r="C14" s="438" t="s">
        <v>287</v>
      </c>
      <c r="D14" s="438">
        <v>1552.72</v>
      </c>
      <c r="E14" s="438">
        <v>1806.4800000000002</v>
      </c>
      <c r="F14" s="438">
        <v>1918.8</v>
      </c>
      <c r="G14" s="438">
        <v>1781.52</v>
      </c>
      <c r="H14" s="856"/>
      <c r="I14" s="856"/>
      <c r="J14" s="439">
        <v>3712.2176</v>
      </c>
    </row>
    <row r="15" spans="1:10" ht="15">
      <c r="A15" s="854"/>
      <c r="B15" s="427" t="s">
        <v>592</v>
      </c>
      <c r="C15" s="427" t="s">
        <v>287</v>
      </c>
      <c r="D15" s="427">
        <v>1933.3600000000001</v>
      </c>
      <c r="E15" s="427">
        <v>2246.4</v>
      </c>
      <c r="F15" s="427">
        <v>2508.48</v>
      </c>
      <c r="G15" s="427">
        <v>2265.12</v>
      </c>
      <c r="H15" s="857"/>
      <c r="I15" s="857"/>
      <c r="J15" s="428">
        <v>4128.051200000001</v>
      </c>
    </row>
    <row r="16" spans="1:10" ht="15.75" thickBot="1">
      <c r="A16" s="855"/>
      <c r="B16" s="431" t="s">
        <v>593</v>
      </c>
      <c r="C16" s="431" t="s">
        <v>287</v>
      </c>
      <c r="D16" s="431">
        <v>2459.6</v>
      </c>
      <c r="E16" s="431">
        <v>2826.7200000000003</v>
      </c>
      <c r="F16" s="431">
        <v>3432</v>
      </c>
      <c r="G16" s="431">
        <v>3019.12</v>
      </c>
      <c r="H16" s="858"/>
      <c r="I16" s="858"/>
      <c r="J16" s="440">
        <v>4950.4</v>
      </c>
    </row>
    <row r="17" spans="1:10" ht="15">
      <c r="A17" s="853" t="s">
        <v>289</v>
      </c>
      <c r="B17" s="438" t="s">
        <v>591</v>
      </c>
      <c r="C17" s="438" t="s">
        <v>287</v>
      </c>
      <c r="D17" s="438">
        <v>1242.176</v>
      </c>
      <c r="E17" s="438">
        <v>1445.1840000000002</v>
      </c>
      <c r="F17" s="438">
        <v>1535.04</v>
      </c>
      <c r="G17" s="438">
        <v>1425.216</v>
      </c>
      <c r="H17" s="438">
        <v>1524.224</v>
      </c>
      <c r="I17" s="441">
        <v>2407.4752</v>
      </c>
      <c r="J17" s="442">
        <v>2454.7328</v>
      </c>
    </row>
    <row r="18" spans="1:10" ht="15">
      <c r="A18" s="854"/>
      <c r="B18" s="427" t="s">
        <v>592</v>
      </c>
      <c r="C18" s="427" t="s">
        <v>287</v>
      </c>
      <c r="D18" s="427">
        <v>1546.688</v>
      </c>
      <c r="E18" s="427">
        <v>1797.1200000000001</v>
      </c>
      <c r="F18" s="427">
        <v>2006.784</v>
      </c>
      <c r="G18" s="427">
        <v>1812.096</v>
      </c>
      <c r="H18" s="427">
        <v>1968.1791999999998</v>
      </c>
      <c r="I18" s="429">
        <v>3045.12</v>
      </c>
      <c r="J18" s="430">
        <v>3375.9232</v>
      </c>
    </row>
    <row r="19" spans="1:10" ht="15.75" thickBot="1">
      <c r="A19" s="855"/>
      <c r="B19" s="431" t="s">
        <v>593</v>
      </c>
      <c r="C19" s="431" t="s">
        <v>287</v>
      </c>
      <c r="D19" s="431">
        <v>1967.6800000000003</v>
      </c>
      <c r="E19" s="431">
        <v>2261.376</v>
      </c>
      <c r="F19" s="431">
        <v>2745.6</v>
      </c>
      <c r="G19" s="431">
        <v>2415.2960000000003</v>
      </c>
      <c r="H19" s="431">
        <v>2384.1792</v>
      </c>
      <c r="I19" s="432">
        <v>3657.472</v>
      </c>
      <c r="J19" s="433">
        <v>4078.7968</v>
      </c>
    </row>
    <row r="20" spans="1:10" ht="15">
      <c r="A20" s="853" t="s">
        <v>290</v>
      </c>
      <c r="B20" s="438" t="s">
        <v>591</v>
      </c>
      <c r="C20" s="438" t="s">
        <v>287</v>
      </c>
      <c r="D20" s="438">
        <v>1035.3536960000001</v>
      </c>
      <c r="E20" s="438">
        <v>1204.560864</v>
      </c>
      <c r="F20" s="438">
        <v>1279.45584</v>
      </c>
      <c r="G20" s="438">
        <v>1187.917536</v>
      </c>
      <c r="H20" s="438">
        <v>1270.4407039999999</v>
      </c>
      <c r="I20" s="441">
        <v>2016.0617984000007</v>
      </c>
      <c r="J20" s="442">
        <v>2056.5605632</v>
      </c>
    </row>
    <row r="21" spans="1:10" ht="15">
      <c r="A21" s="854"/>
      <c r="B21" s="427" t="s">
        <v>592</v>
      </c>
      <c r="C21" s="427" t="s">
        <v>287</v>
      </c>
      <c r="D21" s="427">
        <v>1289.1644480000002</v>
      </c>
      <c r="E21" s="427">
        <v>1497.89952</v>
      </c>
      <c r="F21" s="427">
        <v>1672.6544640000002</v>
      </c>
      <c r="G21" s="427">
        <v>1510.3820160000002</v>
      </c>
      <c r="H21" s="427">
        <v>1640.4773632000001</v>
      </c>
      <c r="I21" s="429">
        <v>2546.429184</v>
      </c>
      <c r="J21" s="430">
        <v>2726.1771264000004</v>
      </c>
    </row>
    <row r="22" spans="1:10" ht="15.75" thickBot="1">
      <c r="A22" s="855"/>
      <c r="B22" s="431" t="s">
        <v>593</v>
      </c>
      <c r="C22" s="431" t="s">
        <v>287</v>
      </c>
      <c r="D22" s="431">
        <v>1640.0612800000001</v>
      </c>
      <c r="E22" s="431">
        <v>1884.8568960000005</v>
      </c>
      <c r="F22" s="431">
        <v>2288.4576</v>
      </c>
      <c r="G22" s="431">
        <v>2013.1492160000005</v>
      </c>
      <c r="H22" s="431">
        <v>1987.2133632000002</v>
      </c>
      <c r="I22" s="432">
        <v>3059.0436864000008</v>
      </c>
      <c r="J22" s="433">
        <v>3416.3204608000005</v>
      </c>
    </row>
    <row r="23" spans="1:10" ht="15">
      <c r="A23" s="853" t="s">
        <v>291</v>
      </c>
      <c r="B23" s="438" t="s">
        <v>591</v>
      </c>
      <c r="C23" s="438" t="s">
        <v>287</v>
      </c>
      <c r="D23" s="438">
        <v>828.5313920000001</v>
      </c>
      <c r="E23" s="438">
        <v>963.9377279999999</v>
      </c>
      <c r="F23" s="438">
        <v>1023.87168</v>
      </c>
      <c r="G23" s="438">
        <v>950.6190719999998</v>
      </c>
      <c r="H23" s="438">
        <v>1016.657408</v>
      </c>
      <c r="I23" s="441">
        <v>1605.7859584000003</v>
      </c>
      <c r="J23" s="442">
        <v>1654.1770752</v>
      </c>
    </row>
    <row r="24" spans="1:10" ht="15">
      <c r="A24" s="854"/>
      <c r="B24" s="427" t="s">
        <v>592</v>
      </c>
      <c r="C24" s="427" t="s">
        <v>287</v>
      </c>
      <c r="D24" s="427">
        <v>1031.640896</v>
      </c>
      <c r="E24" s="427">
        <v>1198.67904</v>
      </c>
      <c r="F24" s="427">
        <v>1338.5249279999998</v>
      </c>
      <c r="G24" s="427">
        <v>1208.668032</v>
      </c>
      <c r="H24" s="427">
        <v>1312.7755264</v>
      </c>
      <c r="I24" s="429">
        <v>2078.5982464</v>
      </c>
      <c r="J24" s="430">
        <v>2193.5826432</v>
      </c>
    </row>
    <row r="25" spans="1:10" ht="15.75" thickBot="1">
      <c r="A25" s="855"/>
      <c r="B25" s="431" t="s">
        <v>593</v>
      </c>
      <c r="C25" s="431" t="s">
        <v>287</v>
      </c>
      <c r="D25" s="431">
        <v>1312.44256</v>
      </c>
      <c r="E25" s="431">
        <v>1508.3377919999998</v>
      </c>
      <c r="F25" s="431">
        <v>1831.3152</v>
      </c>
      <c r="G25" s="431">
        <v>1611.002432</v>
      </c>
      <c r="H25" s="431">
        <v>1590.2475264</v>
      </c>
      <c r="I25" s="432">
        <v>2458.1799424</v>
      </c>
      <c r="J25" s="433">
        <v>2749.4145536</v>
      </c>
    </row>
    <row r="26" spans="1:10" ht="15">
      <c r="A26" s="853" t="s">
        <v>292</v>
      </c>
      <c r="B26" s="438" t="s">
        <v>591</v>
      </c>
      <c r="C26" s="438" t="s">
        <v>287</v>
      </c>
      <c r="D26" s="438">
        <v>724.809696</v>
      </c>
      <c r="E26" s="438">
        <v>843.2648640000001</v>
      </c>
      <c r="F26" s="438">
        <v>895.6958399999999</v>
      </c>
      <c r="G26" s="438">
        <v>831.613536</v>
      </c>
      <c r="H26" s="438">
        <v>889.3847039999999</v>
      </c>
      <c r="I26" s="441">
        <v>1421.0736384000002</v>
      </c>
      <c r="J26" s="442">
        <v>1455.2508672</v>
      </c>
    </row>
    <row r="27" spans="1:10" ht="15">
      <c r="A27" s="854"/>
      <c r="B27" s="427" t="s">
        <v>592</v>
      </c>
      <c r="C27" s="427" t="s">
        <v>287</v>
      </c>
      <c r="D27" s="427">
        <v>902.492448</v>
      </c>
      <c r="E27" s="427">
        <v>1048.61952</v>
      </c>
      <c r="F27" s="427">
        <v>1170.958464</v>
      </c>
      <c r="G27" s="427">
        <v>1057.3580160000001</v>
      </c>
      <c r="H27" s="427">
        <v>1148.4325632</v>
      </c>
      <c r="I27" s="429">
        <v>1793.9161344</v>
      </c>
      <c r="J27" s="430">
        <v>1927.1296512</v>
      </c>
    </row>
    <row r="28" spans="1:10" ht="15.75" thickBot="1">
      <c r="A28" s="855"/>
      <c r="B28" s="431" t="s">
        <v>593</v>
      </c>
      <c r="C28" s="431" t="s">
        <v>287</v>
      </c>
      <c r="D28" s="431">
        <v>1148.14128</v>
      </c>
      <c r="E28" s="431">
        <v>1319.512896</v>
      </c>
      <c r="F28" s="431">
        <v>1602.0576</v>
      </c>
      <c r="G28" s="431">
        <v>1409.3252160000002</v>
      </c>
      <c r="H28" s="431">
        <v>1391.1685632</v>
      </c>
      <c r="I28" s="432">
        <v>2156.6608128000003</v>
      </c>
      <c r="J28" s="433">
        <v>2415.708672</v>
      </c>
    </row>
    <row r="29" spans="1:10" ht="15">
      <c r="A29" s="853" t="s">
        <v>293</v>
      </c>
      <c r="B29" s="438" t="s">
        <v>591</v>
      </c>
      <c r="C29" s="438" t="s">
        <v>287</v>
      </c>
      <c r="D29" s="438">
        <v>621.088</v>
      </c>
      <c r="E29" s="438">
        <v>722.5920000000001</v>
      </c>
      <c r="F29" s="438">
        <v>767.52</v>
      </c>
      <c r="G29" s="438">
        <v>712.608</v>
      </c>
      <c r="H29" s="438">
        <v>762.112</v>
      </c>
      <c r="I29" s="441">
        <v>1200.4096</v>
      </c>
      <c r="J29" s="442">
        <v>1251.6608</v>
      </c>
    </row>
    <row r="30" spans="1:10" ht="15">
      <c r="A30" s="854"/>
      <c r="B30" s="427" t="s">
        <v>592</v>
      </c>
      <c r="C30" s="427" t="s">
        <v>287</v>
      </c>
      <c r="D30" s="427">
        <v>773.344</v>
      </c>
      <c r="E30" s="427">
        <v>898.5600000000001</v>
      </c>
      <c r="F30" s="427">
        <v>1003.392</v>
      </c>
      <c r="G30" s="427">
        <v>906.048</v>
      </c>
      <c r="H30" s="427">
        <v>984.0895999999999</v>
      </c>
      <c r="I30" s="429">
        <v>1545.5232</v>
      </c>
      <c r="J30" s="430">
        <v>1663.0016</v>
      </c>
    </row>
    <row r="31" spans="1:10" ht="15.75" thickBot="1">
      <c r="A31" s="855"/>
      <c r="B31" s="431" t="s">
        <v>593</v>
      </c>
      <c r="C31" s="431" t="s">
        <v>287</v>
      </c>
      <c r="D31" s="431">
        <v>983.8400000000001</v>
      </c>
      <c r="E31" s="431">
        <v>1130.688</v>
      </c>
      <c r="F31" s="431">
        <v>1372.8</v>
      </c>
      <c r="G31" s="431">
        <v>1207.6480000000001</v>
      </c>
      <c r="H31" s="431">
        <v>1192.0896</v>
      </c>
      <c r="I31" s="432">
        <v>1841.0496000000003</v>
      </c>
      <c r="J31" s="433">
        <v>2083.328</v>
      </c>
    </row>
    <row r="32" spans="1:10" ht="15">
      <c r="A32" s="853" t="s">
        <v>294</v>
      </c>
      <c r="B32" s="438" t="s">
        <v>591</v>
      </c>
      <c r="C32" s="438" t="s">
        <v>287</v>
      </c>
      <c r="D32" s="438">
        <v>517.987392</v>
      </c>
      <c r="E32" s="438">
        <v>602.6417280000001</v>
      </c>
      <c r="F32" s="438">
        <v>640.11168</v>
      </c>
      <c r="G32" s="438">
        <v>594.3150719999999</v>
      </c>
      <c r="H32" s="438">
        <v>635.601408</v>
      </c>
      <c r="I32" s="441">
        <v>1026.1215743999999</v>
      </c>
      <c r="J32" s="442">
        <v>1052.7668736</v>
      </c>
    </row>
    <row r="33" spans="1:10" ht="15">
      <c r="A33" s="854"/>
      <c r="B33" s="427" t="s">
        <v>592</v>
      </c>
      <c r="C33" s="427" t="s">
        <v>287</v>
      </c>
      <c r="D33" s="427">
        <v>644.968896</v>
      </c>
      <c r="E33" s="427">
        <v>749.39904</v>
      </c>
      <c r="F33" s="427">
        <v>836.828928</v>
      </c>
      <c r="G33" s="427">
        <v>755.6440320000002</v>
      </c>
      <c r="H33" s="427">
        <v>820.7307264</v>
      </c>
      <c r="I33" s="429">
        <v>1295.3501184000002</v>
      </c>
      <c r="J33" s="430">
        <v>1397.4904319999998</v>
      </c>
    </row>
    <row r="34" spans="1:10" ht="15.75" thickBot="1">
      <c r="A34" s="855"/>
      <c r="B34" s="431" t="s">
        <v>593</v>
      </c>
      <c r="C34" s="431" t="s">
        <v>287</v>
      </c>
      <c r="D34" s="431">
        <v>820.52256</v>
      </c>
      <c r="E34" s="431">
        <v>942.993792</v>
      </c>
      <c r="F34" s="431">
        <v>1144.9152</v>
      </c>
      <c r="G34" s="431">
        <v>1007.1784319999999</v>
      </c>
      <c r="H34" s="431">
        <v>994.2027263999998</v>
      </c>
      <c r="I34" s="432">
        <v>1558.1948928000002</v>
      </c>
      <c r="J34" s="433">
        <v>1750.8182015999996</v>
      </c>
    </row>
    <row r="35" spans="1:10" ht="15">
      <c r="A35" s="853" t="s">
        <v>295</v>
      </c>
      <c r="B35" s="438" t="s">
        <v>591</v>
      </c>
      <c r="C35" s="438" t="s">
        <v>287</v>
      </c>
      <c r="D35" s="438">
        <v>414.26569600000005</v>
      </c>
      <c r="E35" s="438">
        <v>481.96886399999994</v>
      </c>
      <c r="F35" s="438">
        <v>511.93584</v>
      </c>
      <c r="G35" s="438">
        <v>475.3095359999999</v>
      </c>
      <c r="H35" s="438">
        <v>508.328704</v>
      </c>
      <c r="I35" s="441">
        <v>828.4204031999999</v>
      </c>
      <c r="J35" s="442">
        <v>853.0599168</v>
      </c>
    </row>
    <row r="36" spans="1:10" ht="15">
      <c r="A36" s="854"/>
      <c r="B36" s="427" t="s">
        <v>592</v>
      </c>
      <c r="C36" s="427" t="s">
        <v>287</v>
      </c>
      <c r="D36" s="427">
        <v>515.820448</v>
      </c>
      <c r="E36" s="427">
        <v>599.33952</v>
      </c>
      <c r="F36" s="427">
        <v>669.2624639999999</v>
      </c>
      <c r="G36" s="427">
        <v>604.334016</v>
      </c>
      <c r="H36" s="427">
        <v>656.3877632</v>
      </c>
      <c r="I36" s="429">
        <v>1046.1804288</v>
      </c>
      <c r="J36" s="430">
        <v>1174.7054592</v>
      </c>
    </row>
    <row r="37" spans="1:10" ht="15.75" thickBot="1">
      <c r="A37" s="855"/>
      <c r="B37" s="431" t="s">
        <v>593</v>
      </c>
      <c r="C37" s="431" t="s">
        <v>287</v>
      </c>
      <c r="D37" s="431">
        <v>656.22128</v>
      </c>
      <c r="E37" s="431">
        <v>754.1688959999999</v>
      </c>
      <c r="F37" s="431">
        <v>915.6576</v>
      </c>
      <c r="G37" s="431">
        <v>805.501216</v>
      </c>
      <c r="H37" s="431">
        <v>795.1237632</v>
      </c>
      <c r="I37" s="432">
        <v>1256.393216</v>
      </c>
      <c r="J37" s="433">
        <v>1417.5489536</v>
      </c>
    </row>
    <row r="38" spans="1:10" ht="15">
      <c r="A38" s="853" t="s">
        <v>296</v>
      </c>
      <c r="B38" s="438" t="s">
        <v>591</v>
      </c>
      <c r="C38" s="438" t="s">
        <v>287</v>
      </c>
      <c r="D38" s="438">
        <v>310.544</v>
      </c>
      <c r="E38" s="438">
        <v>361.29600000000005</v>
      </c>
      <c r="F38" s="438">
        <v>383.76</v>
      </c>
      <c r="G38" s="438">
        <v>356.304</v>
      </c>
      <c r="H38" s="438">
        <v>381.056</v>
      </c>
      <c r="I38" s="441">
        <v>629.6576</v>
      </c>
      <c r="J38" s="442">
        <v>652.288</v>
      </c>
    </row>
    <row r="39" spans="1:10" ht="15">
      <c r="A39" s="854"/>
      <c r="B39" s="427" t="s">
        <v>592</v>
      </c>
      <c r="C39" s="427" t="s">
        <v>287</v>
      </c>
      <c r="D39" s="427">
        <v>386.672</v>
      </c>
      <c r="E39" s="427">
        <v>449.28000000000003</v>
      </c>
      <c r="F39" s="427">
        <v>501.696</v>
      </c>
      <c r="G39" s="427">
        <v>453.024</v>
      </c>
      <c r="H39" s="427">
        <v>492.04479999999995</v>
      </c>
      <c r="I39" s="429">
        <v>795.392</v>
      </c>
      <c r="J39" s="430">
        <v>864.6144000000002</v>
      </c>
    </row>
    <row r="40" spans="1:10" ht="15.75" thickBot="1">
      <c r="A40" s="855"/>
      <c r="B40" s="431" t="s">
        <v>593</v>
      </c>
      <c r="C40" s="431" t="s">
        <v>287</v>
      </c>
      <c r="D40" s="431">
        <v>491.9200000000001</v>
      </c>
      <c r="E40" s="431">
        <v>565.344</v>
      </c>
      <c r="F40" s="431">
        <v>686.4</v>
      </c>
      <c r="G40" s="431">
        <v>603.8240000000001</v>
      </c>
      <c r="H40" s="431">
        <v>596.0448</v>
      </c>
      <c r="I40" s="432">
        <v>955.4688000000001</v>
      </c>
      <c r="J40" s="433">
        <v>1084.096</v>
      </c>
    </row>
    <row r="41" spans="2:6" ht="15.75" thickBot="1">
      <c r="B41" s="150"/>
      <c r="C41" s="150"/>
      <c r="D41" s="150"/>
      <c r="E41" s="150"/>
      <c r="F41" s="150"/>
    </row>
    <row r="42" spans="1:6" ht="15.75" thickBot="1">
      <c r="A42" s="298"/>
      <c r="B42" s="299"/>
      <c r="C42" s="299"/>
      <c r="D42" s="299"/>
      <c r="E42" s="299"/>
      <c r="F42" s="299"/>
    </row>
    <row r="43" spans="1:7" ht="21" thickBot="1">
      <c r="A43" s="859" t="s">
        <v>595</v>
      </c>
      <c r="B43" s="860"/>
      <c r="C43" s="860"/>
      <c r="D43" s="860"/>
      <c r="E43" s="860"/>
      <c r="F43" s="861"/>
      <c r="G43" s="159"/>
    </row>
    <row r="44" spans="1:7" ht="15.75" customHeight="1" thickBot="1">
      <c r="A44" s="866" t="s">
        <v>335</v>
      </c>
      <c r="B44" s="866" t="s">
        <v>122</v>
      </c>
      <c r="C44" s="866" t="s">
        <v>297</v>
      </c>
      <c r="D44" s="882" t="s">
        <v>336</v>
      </c>
      <c r="E44" s="882" t="s">
        <v>53</v>
      </c>
      <c r="F44" s="864" t="s">
        <v>51</v>
      </c>
      <c r="G44" s="159"/>
    </row>
    <row r="45" spans="1:6" ht="22.5" customHeight="1" thickBot="1">
      <c r="A45" s="867"/>
      <c r="B45" s="867"/>
      <c r="C45" s="867"/>
      <c r="D45" s="865"/>
      <c r="E45" s="865"/>
      <c r="F45" s="865"/>
    </row>
    <row r="46" spans="1:6" ht="15.75" customHeight="1" thickBot="1">
      <c r="A46" s="300">
        <v>140</v>
      </c>
      <c r="B46" s="862" t="s">
        <v>298</v>
      </c>
      <c r="C46" s="301">
        <v>463.10400000000004</v>
      </c>
      <c r="D46" s="302">
        <v>426.924</v>
      </c>
      <c r="E46" s="297">
        <v>412.452</v>
      </c>
      <c r="F46" s="297">
        <v>397.98</v>
      </c>
    </row>
    <row r="47" spans="1:6" ht="15.75" thickBot="1">
      <c r="A47" s="303" t="s">
        <v>299</v>
      </c>
      <c r="B47" s="862"/>
      <c r="C47" s="304">
        <v>427.776</v>
      </c>
      <c r="D47" s="305">
        <v>394.35599999999994</v>
      </c>
      <c r="E47" s="293">
        <v>380.98799999999994</v>
      </c>
      <c r="F47" s="293">
        <v>367.62</v>
      </c>
    </row>
    <row r="48" spans="1:6" ht="15.75" thickBot="1">
      <c r="A48" s="306" t="s">
        <v>300</v>
      </c>
      <c r="B48" s="863"/>
      <c r="C48" s="307">
        <v>533.504</v>
      </c>
      <c r="D48" s="308">
        <v>491.824</v>
      </c>
      <c r="E48" s="294">
        <v>475.152</v>
      </c>
      <c r="F48" s="294">
        <v>458.4800000000001</v>
      </c>
    </row>
    <row r="49" spans="1:6" ht="15.75" thickBot="1">
      <c r="A49" s="303" t="s">
        <v>301</v>
      </c>
      <c r="B49" s="863"/>
      <c r="C49" s="304">
        <v>505.088</v>
      </c>
      <c r="D49" s="305">
        <v>465.628</v>
      </c>
      <c r="E49" s="293">
        <v>449.844</v>
      </c>
      <c r="F49" s="293">
        <v>434.06000000000006</v>
      </c>
    </row>
    <row r="50" spans="1:6" ht="15.75" thickBot="1">
      <c r="A50" s="309">
        <v>131</v>
      </c>
      <c r="B50" s="863"/>
      <c r="C50" s="310">
        <v>778.4960000000001</v>
      </c>
      <c r="D50" s="295">
        <v>717.676</v>
      </c>
      <c r="E50" s="295">
        <v>693.348</v>
      </c>
      <c r="F50" s="295">
        <v>669.0200000000001</v>
      </c>
    </row>
    <row r="51" spans="1:6" ht="15.75" thickBot="1">
      <c r="A51" s="23">
        <v>140</v>
      </c>
      <c r="B51" s="863" t="s">
        <v>302</v>
      </c>
      <c r="C51" s="311">
        <v>509.44</v>
      </c>
      <c r="D51" s="297">
        <v>469.64</v>
      </c>
      <c r="E51" s="297">
        <v>453.71999999999997</v>
      </c>
      <c r="F51" s="297">
        <v>437.8</v>
      </c>
    </row>
    <row r="52" spans="1:6" ht="15.75" thickBot="1">
      <c r="A52" s="17" t="s">
        <v>299</v>
      </c>
      <c r="B52" s="863"/>
      <c r="C52" s="312">
        <v>470.40000000000003</v>
      </c>
      <c r="D52" s="294">
        <v>433.65</v>
      </c>
      <c r="E52" s="294">
        <v>418.95</v>
      </c>
      <c r="F52" s="294">
        <v>404.25000000000006</v>
      </c>
    </row>
    <row r="53" spans="1:6" ht="15.75" thickBot="1">
      <c r="A53" s="18" t="s">
        <v>300</v>
      </c>
      <c r="B53" s="874"/>
      <c r="C53" s="313">
        <v>587.136</v>
      </c>
      <c r="D53" s="293">
        <v>541.266</v>
      </c>
      <c r="E53" s="293">
        <v>522.9179999999999</v>
      </c>
      <c r="F53" s="293">
        <v>504.57000000000005</v>
      </c>
    </row>
    <row r="54" spans="1:8" ht="15.75" thickBot="1">
      <c r="A54" s="17" t="s">
        <v>303</v>
      </c>
      <c r="B54" s="874"/>
      <c r="C54" s="313">
        <v>555.648</v>
      </c>
      <c r="D54" s="293">
        <v>512.238</v>
      </c>
      <c r="E54" s="293">
        <v>494.87399999999997</v>
      </c>
      <c r="F54" s="293">
        <v>477.51000000000005</v>
      </c>
      <c r="H54" s="163"/>
    </row>
    <row r="55" spans="1:6" ht="15.75" thickBot="1">
      <c r="A55" s="314">
        <v>131</v>
      </c>
      <c r="B55" s="863"/>
      <c r="C55" s="315">
        <v>857.8560000000001</v>
      </c>
      <c r="D55" s="295">
        <v>790.836</v>
      </c>
      <c r="E55" s="295">
        <v>764.028</v>
      </c>
      <c r="F55" s="295">
        <v>737.2200000000001</v>
      </c>
    </row>
    <row r="56" spans="1:7" ht="15.75" thickBot="1">
      <c r="A56" s="876" t="s">
        <v>304</v>
      </c>
      <c r="B56" s="877"/>
      <c r="C56" s="877"/>
      <c r="D56" s="877"/>
      <c r="E56" s="877"/>
      <c r="F56" s="877"/>
      <c r="G56" s="159"/>
    </row>
    <row r="57" spans="1:6" ht="15.75" thickBot="1">
      <c r="A57" s="25">
        <v>140</v>
      </c>
      <c r="B57" s="863" t="s">
        <v>305</v>
      </c>
      <c r="C57" s="316">
        <v>601.856</v>
      </c>
      <c r="D57" s="292">
        <v>554.836</v>
      </c>
      <c r="E57" s="292">
        <v>536.0279999999999</v>
      </c>
      <c r="F57" s="292">
        <v>517.22</v>
      </c>
    </row>
    <row r="58" spans="1:6" ht="15.75" thickBot="1">
      <c r="A58" s="17" t="s">
        <v>306</v>
      </c>
      <c r="B58" s="874"/>
      <c r="C58" s="313">
        <v>554.88</v>
      </c>
      <c r="D58" s="293">
        <v>511.53</v>
      </c>
      <c r="E58" s="293">
        <v>494.18999999999994</v>
      </c>
      <c r="F58" s="293">
        <v>476.85</v>
      </c>
    </row>
    <row r="59" spans="1:6" ht="15.75" thickBot="1">
      <c r="A59" s="24" t="s">
        <v>300</v>
      </c>
      <c r="B59" s="874"/>
      <c r="C59" s="312">
        <v>694.6560000000001</v>
      </c>
      <c r="D59" s="294">
        <v>640.386</v>
      </c>
      <c r="E59" s="294">
        <v>618.678</v>
      </c>
      <c r="F59" s="294">
        <v>596.9700000000001</v>
      </c>
    </row>
    <row r="60" spans="1:6" ht="15.75" thickBot="1">
      <c r="A60" s="19" t="s">
        <v>307</v>
      </c>
      <c r="B60" s="874"/>
      <c r="C60" s="313">
        <v>657.024</v>
      </c>
      <c r="D60" s="293">
        <v>605.694</v>
      </c>
      <c r="E60" s="293">
        <v>585.1619999999999</v>
      </c>
      <c r="F60" s="293">
        <v>564.63</v>
      </c>
    </row>
    <row r="61" spans="1:6" ht="15.75" thickBot="1">
      <c r="A61" s="317" t="s">
        <v>308</v>
      </c>
      <c r="B61" s="863"/>
      <c r="C61" s="315">
        <v>1016.32</v>
      </c>
      <c r="D61" s="295">
        <v>936.92</v>
      </c>
      <c r="E61" s="295">
        <v>905.16</v>
      </c>
      <c r="F61" s="295">
        <v>873.4000000000001</v>
      </c>
    </row>
    <row r="62" spans="1:6" ht="15.75" thickBot="1">
      <c r="A62" s="23">
        <v>140</v>
      </c>
      <c r="B62" s="863" t="s">
        <v>309</v>
      </c>
      <c r="C62" s="318">
        <v>657.5360000000001</v>
      </c>
      <c r="D62" s="292">
        <v>606.166</v>
      </c>
      <c r="E62" s="292">
        <v>585.618</v>
      </c>
      <c r="F62" s="292">
        <v>565.07</v>
      </c>
    </row>
    <row r="63" spans="1:6" ht="15.75" thickBot="1">
      <c r="A63" s="19" t="s">
        <v>299</v>
      </c>
      <c r="B63" s="863"/>
      <c r="C63" s="304">
        <v>630.144</v>
      </c>
      <c r="D63" s="293">
        <v>580.914</v>
      </c>
      <c r="E63" s="293">
        <v>561.222</v>
      </c>
      <c r="F63" s="293">
        <v>541.5300000000001</v>
      </c>
    </row>
    <row r="64" spans="1:6" ht="15.75" thickBot="1">
      <c r="A64" s="20" t="s">
        <v>300</v>
      </c>
      <c r="B64" s="863"/>
      <c r="C64" s="307">
        <v>763.648</v>
      </c>
      <c r="D64" s="294">
        <v>703.9879999999999</v>
      </c>
      <c r="E64" s="294">
        <v>680.124</v>
      </c>
      <c r="F64" s="294">
        <v>656.2600000000001</v>
      </c>
    </row>
    <row r="65" spans="1:6" ht="15.75" thickBot="1">
      <c r="A65" s="27" t="s">
        <v>301</v>
      </c>
      <c r="B65" s="863"/>
      <c r="C65" s="304">
        <v>727.296</v>
      </c>
      <c r="D65" s="293">
        <v>670.476</v>
      </c>
      <c r="E65" s="293">
        <v>647.748</v>
      </c>
      <c r="F65" s="293">
        <v>625.0200000000001</v>
      </c>
    </row>
    <row r="66" spans="1:6" ht="15.75" thickBot="1">
      <c r="A66" s="317">
        <v>131</v>
      </c>
      <c r="B66" s="863"/>
      <c r="C66" s="310">
        <v>1167.3600000000001</v>
      </c>
      <c r="D66" s="295">
        <v>1076.1599999999999</v>
      </c>
      <c r="E66" s="295">
        <v>1039.6799999999998</v>
      </c>
      <c r="F66" s="295">
        <v>1003.2</v>
      </c>
    </row>
    <row r="67" spans="1:6" ht="15.75" thickBot="1">
      <c r="A67" s="25">
        <v>140</v>
      </c>
      <c r="B67" s="863" t="s">
        <v>310</v>
      </c>
      <c r="C67" s="316">
        <v>601.984</v>
      </c>
      <c r="D67" s="292">
        <v>554.954</v>
      </c>
      <c r="E67" s="292">
        <v>536.1419999999999</v>
      </c>
      <c r="F67" s="292">
        <v>517.33</v>
      </c>
    </row>
    <row r="68" spans="1:6" ht="15.75" thickBot="1">
      <c r="A68" s="27" t="s">
        <v>299</v>
      </c>
      <c r="B68" s="874"/>
      <c r="C68" s="313">
        <v>566.656</v>
      </c>
      <c r="D68" s="293">
        <v>522.386</v>
      </c>
      <c r="E68" s="293">
        <v>504.67799999999994</v>
      </c>
      <c r="F68" s="293">
        <v>486.97</v>
      </c>
    </row>
    <row r="69" spans="1:6" ht="15.75" thickBot="1">
      <c r="A69" s="20" t="s">
        <v>300</v>
      </c>
      <c r="B69" s="874"/>
      <c r="C69" s="312">
        <v>672.3839999999999</v>
      </c>
      <c r="D69" s="294">
        <v>619.8539999999999</v>
      </c>
      <c r="E69" s="294">
        <v>598.8419999999999</v>
      </c>
      <c r="F69" s="294">
        <v>577.83</v>
      </c>
    </row>
    <row r="70" spans="1:6" ht="15.75" thickBot="1">
      <c r="A70" s="27" t="s">
        <v>301</v>
      </c>
      <c r="B70" s="874"/>
      <c r="C70" s="313">
        <v>643.9680000000001</v>
      </c>
      <c r="D70" s="293">
        <v>593.658</v>
      </c>
      <c r="E70" s="293">
        <v>573.534</v>
      </c>
      <c r="F70" s="293">
        <v>553.4100000000001</v>
      </c>
    </row>
    <row r="71" spans="1:6" ht="15.75" thickBot="1">
      <c r="A71" s="317">
        <v>131</v>
      </c>
      <c r="B71" s="874"/>
      <c r="C71" s="315">
        <v>917.3760000000001</v>
      </c>
      <c r="D71" s="295">
        <v>845.706</v>
      </c>
      <c r="E71" s="295">
        <v>817.038</v>
      </c>
      <c r="F71" s="295">
        <v>788.3700000000001</v>
      </c>
    </row>
    <row r="72" spans="1:6" ht="15.75" thickBot="1">
      <c r="A72" s="23">
        <v>140</v>
      </c>
      <c r="B72" s="878" t="s">
        <v>311</v>
      </c>
      <c r="C72" s="316">
        <v>530.5600000000001</v>
      </c>
      <c r="D72" s="292">
        <v>489.10999999999996</v>
      </c>
      <c r="E72" s="292">
        <v>472.53</v>
      </c>
      <c r="F72" s="292">
        <v>455.95000000000005</v>
      </c>
    </row>
    <row r="73" spans="1:6" ht="15.75" thickBot="1">
      <c r="A73" s="17" t="s">
        <v>312</v>
      </c>
      <c r="B73" s="879"/>
      <c r="C73" s="313">
        <v>565.248</v>
      </c>
      <c r="D73" s="293">
        <v>521.088</v>
      </c>
      <c r="E73" s="293">
        <v>503.424</v>
      </c>
      <c r="F73" s="293">
        <v>485.76000000000005</v>
      </c>
    </row>
    <row r="74" spans="1:6" ht="15.75" thickBot="1">
      <c r="A74" s="18">
        <v>130</v>
      </c>
      <c r="B74" s="879"/>
      <c r="C74" s="312">
        <v>588.416</v>
      </c>
      <c r="D74" s="294">
        <v>542.4459999999999</v>
      </c>
      <c r="E74" s="294">
        <v>524.058</v>
      </c>
      <c r="F74" s="294">
        <v>505.67</v>
      </c>
    </row>
    <row r="75" spans="1:6" ht="15.75" thickBot="1">
      <c r="A75" s="319">
        <v>131</v>
      </c>
      <c r="B75" s="879"/>
      <c r="C75" s="313">
        <v>964.992</v>
      </c>
      <c r="D75" s="293">
        <v>889.602</v>
      </c>
      <c r="E75" s="293">
        <v>859.4459999999999</v>
      </c>
      <c r="F75" s="293">
        <v>829.2900000000001</v>
      </c>
    </row>
    <row r="76" spans="1:6" ht="15.75" thickBot="1">
      <c r="A76" s="314">
        <v>151</v>
      </c>
      <c r="B76" s="879"/>
      <c r="C76" s="315">
        <v>1401.984</v>
      </c>
      <c r="D76" s="295">
        <v>1292.454</v>
      </c>
      <c r="E76" s="295">
        <v>1248.6419999999998</v>
      </c>
      <c r="F76" s="295">
        <v>1204.8300000000002</v>
      </c>
    </row>
    <row r="77" spans="1:6" ht="15.75" thickBot="1">
      <c r="A77" s="23">
        <v>140</v>
      </c>
      <c r="B77" s="875" t="s">
        <v>313</v>
      </c>
      <c r="C77" s="311">
        <v>621.056</v>
      </c>
      <c r="D77" s="292">
        <v>572.536</v>
      </c>
      <c r="E77" s="292">
        <v>553.1279999999999</v>
      </c>
      <c r="F77" s="292">
        <v>533.72</v>
      </c>
    </row>
    <row r="78" spans="1:6" ht="15.75" thickBot="1">
      <c r="A78" s="19" t="s">
        <v>312</v>
      </c>
      <c r="B78" s="875"/>
      <c r="C78" s="313">
        <v>684.288</v>
      </c>
      <c r="D78" s="293">
        <v>630.828</v>
      </c>
      <c r="E78" s="293">
        <v>609.444</v>
      </c>
      <c r="F78" s="293">
        <v>588.0600000000001</v>
      </c>
    </row>
    <row r="79" spans="1:6" ht="15.75" thickBot="1">
      <c r="A79" s="20">
        <v>130</v>
      </c>
      <c r="B79" s="875"/>
      <c r="C79" s="312">
        <v>715.3919999999999</v>
      </c>
      <c r="D79" s="294">
        <v>659.502</v>
      </c>
      <c r="E79" s="294">
        <v>637.146</v>
      </c>
      <c r="F79" s="294">
        <v>614.7900000000001</v>
      </c>
    </row>
    <row r="80" spans="1:6" ht="15.75" thickBot="1">
      <c r="A80" s="320">
        <v>131</v>
      </c>
      <c r="B80" s="875"/>
      <c r="C80" s="313">
        <v>1127.68</v>
      </c>
      <c r="D80" s="293">
        <v>1039.58</v>
      </c>
      <c r="E80" s="293">
        <v>1004.3399999999999</v>
      </c>
      <c r="F80" s="293">
        <v>969.1</v>
      </c>
    </row>
    <row r="81" spans="1:6" ht="15.75" thickBot="1">
      <c r="A81" s="317">
        <v>151</v>
      </c>
      <c r="B81" s="875"/>
      <c r="C81" s="315">
        <v>1624.1920000000002</v>
      </c>
      <c r="D81" s="295">
        <v>1497.3020000000001</v>
      </c>
      <c r="E81" s="295">
        <v>1446.546</v>
      </c>
      <c r="F81" s="295">
        <v>1395.7900000000002</v>
      </c>
    </row>
    <row r="82" spans="1:6" ht="15.75" thickBot="1">
      <c r="A82" s="23">
        <v>140</v>
      </c>
      <c r="B82" s="874" t="s">
        <v>314</v>
      </c>
      <c r="C82" s="316">
        <v>628.736</v>
      </c>
      <c r="D82" s="292">
        <v>579.616</v>
      </c>
      <c r="E82" s="292">
        <v>559.968</v>
      </c>
      <c r="F82" s="292">
        <v>540.32</v>
      </c>
    </row>
    <row r="83" spans="1:6" ht="15.75" thickBot="1">
      <c r="A83" s="321" t="s">
        <v>315</v>
      </c>
      <c r="B83" s="874"/>
      <c r="C83" s="313">
        <v>616.192</v>
      </c>
      <c r="D83" s="293">
        <v>568.0519999999999</v>
      </c>
      <c r="E83" s="293">
        <v>548.7959999999999</v>
      </c>
      <c r="F83" s="293">
        <v>529.54</v>
      </c>
    </row>
    <row r="84" spans="1:6" ht="15.75" thickBot="1">
      <c r="A84" s="24" t="s">
        <v>312</v>
      </c>
      <c r="B84" s="874"/>
      <c r="C84" s="313">
        <v>758.6560000000001</v>
      </c>
      <c r="D84" s="293">
        <v>699.386</v>
      </c>
      <c r="E84" s="293">
        <v>675.678</v>
      </c>
      <c r="F84" s="293">
        <v>651.9700000000001</v>
      </c>
    </row>
    <row r="85" spans="1:6" ht="15.75" thickBot="1">
      <c r="A85" s="21" t="s">
        <v>316</v>
      </c>
      <c r="B85" s="863"/>
      <c r="C85" s="315">
        <v>670.72</v>
      </c>
      <c r="D85" s="295">
        <v>618.3199999999999</v>
      </c>
      <c r="E85" s="295">
        <v>597.3599999999999</v>
      </c>
      <c r="F85" s="295">
        <v>576.4000000000001</v>
      </c>
    </row>
    <row r="86" spans="1:6" ht="15.75" thickBot="1">
      <c r="A86" s="23">
        <v>140</v>
      </c>
      <c r="B86" s="863" t="s">
        <v>317</v>
      </c>
      <c r="C86" s="311">
        <v>663.936</v>
      </c>
      <c r="D86" s="297">
        <v>612.066</v>
      </c>
      <c r="E86" s="297">
        <v>591.318</v>
      </c>
      <c r="F86" s="297">
        <v>570.57</v>
      </c>
    </row>
    <row r="87" spans="1:6" ht="15.75" thickBot="1">
      <c r="A87" s="21" t="s">
        <v>312</v>
      </c>
      <c r="B87" s="863"/>
      <c r="C87" s="315">
        <v>798.4639999999999</v>
      </c>
      <c r="D87" s="295">
        <v>736.084</v>
      </c>
      <c r="E87" s="295">
        <v>711.1319999999998</v>
      </c>
      <c r="F87" s="295">
        <v>686.18</v>
      </c>
    </row>
    <row r="88" spans="1:6" ht="15.75" thickBot="1">
      <c r="A88" s="23" t="s">
        <v>318</v>
      </c>
      <c r="B88" s="873" t="s">
        <v>298</v>
      </c>
      <c r="C88" s="318">
        <v>369.28000000000003</v>
      </c>
      <c r="D88" s="292">
        <v>340.43</v>
      </c>
      <c r="E88" s="292">
        <v>328.89</v>
      </c>
      <c r="F88" s="292">
        <v>317.35</v>
      </c>
    </row>
    <row r="89" spans="1:6" ht="15.75" thickBot="1">
      <c r="A89" s="19" t="s">
        <v>319</v>
      </c>
      <c r="B89" s="873"/>
      <c r="C89" s="304">
        <v>431.10400000000004</v>
      </c>
      <c r="D89" s="293">
        <v>397.424</v>
      </c>
      <c r="E89" s="293">
        <v>383.952</v>
      </c>
      <c r="F89" s="293">
        <v>370.48</v>
      </c>
    </row>
    <row r="90" spans="1:6" ht="15.75" thickBot="1">
      <c r="A90" s="27" t="s">
        <v>320</v>
      </c>
      <c r="B90" s="873"/>
      <c r="C90" s="307">
        <v>439.68</v>
      </c>
      <c r="D90" s="294">
        <v>405.33</v>
      </c>
      <c r="E90" s="294">
        <v>391.59</v>
      </c>
      <c r="F90" s="294">
        <v>377.85</v>
      </c>
    </row>
    <row r="91" spans="1:6" ht="15.75" thickBot="1">
      <c r="A91" s="27" t="s">
        <v>321</v>
      </c>
      <c r="B91" s="873"/>
      <c r="C91" s="304">
        <v>604.416</v>
      </c>
      <c r="D91" s="293">
        <v>557.1959999999999</v>
      </c>
      <c r="E91" s="293">
        <v>538.308</v>
      </c>
      <c r="F91" s="293">
        <v>519.4200000000001</v>
      </c>
    </row>
    <row r="92" spans="1:6" ht="15.75" thickBot="1">
      <c r="A92" s="24">
        <v>100</v>
      </c>
      <c r="B92" s="873"/>
      <c r="C92" s="304">
        <v>548.736</v>
      </c>
      <c r="D92" s="293">
        <v>505.866</v>
      </c>
      <c r="E92" s="293">
        <v>488.71799999999996</v>
      </c>
      <c r="F92" s="293">
        <v>471.57000000000005</v>
      </c>
    </row>
    <row r="93" spans="1:6" ht="15.75" thickBot="1">
      <c r="A93" s="21" t="s">
        <v>322</v>
      </c>
      <c r="B93" s="873"/>
      <c r="C93" s="310">
        <v>695.552</v>
      </c>
      <c r="D93" s="295">
        <v>641.212</v>
      </c>
      <c r="E93" s="295">
        <v>619.4759999999999</v>
      </c>
      <c r="F93" s="295">
        <v>597.74</v>
      </c>
    </row>
    <row r="94" spans="1:6" ht="15.75" thickBot="1">
      <c r="A94" s="25" t="s">
        <v>318</v>
      </c>
      <c r="B94" s="873" t="s">
        <v>302</v>
      </c>
      <c r="C94" s="318">
        <v>405.504</v>
      </c>
      <c r="D94" s="292">
        <v>373.824</v>
      </c>
      <c r="E94" s="292">
        <v>361.152</v>
      </c>
      <c r="F94" s="292">
        <v>348.48</v>
      </c>
    </row>
    <row r="95" spans="1:6" ht="15.75" thickBot="1">
      <c r="A95" s="20" t="s">
        <v>319</v>
      </c>
      <c r="B95" s="873"/>
      <c r="C95" s="304">
        <v>473.856</v>
      </c>
      <c r="D95" s="293">
        <v>436.83599999999996</v>
      </c>
      <c r="E95" s="293">
        <v>422.02799999999996</v>
      </c>
      <c r="F95" s="293">
        <v>407.22</v>
      </c>
    </row>
    <row r="96" spans="1:6" ht="15.75" thickBot="1">
      <c r="A96" s="20" t="s">
        <v>320</v>
      </c>
      <c r="B96" s="873"/>
      <c r="C96" s="307">
        <v>483.2</v>
      </c>
      <c r="D96" s="294">
        <v>445.45</v>
      </c>
      <c r="E96" s="294">
        <v>430.34999999999997</v>
      </c>
      <c r="F96" s="294">
        <v>415.25000000000006</v>
      </c>
    </row>
    <row r="97" spans="1:6" ht="15.75" thickBot="1">
      <c r="A97" s="20" t="s">
        <v>321</v>
      </c>
      <c r="B97" s="873"/>
      <c r="C97" s="304">
        <v>665.6</v>
      </c>
      <c r="D97" s="293">
        <v>613.6</v>
      </c>
      <c r="E97" s="293">
        <v>592.8</v>
      </c>
      <c r="F97" s="293">
        <v>572</v>
      </c>
    </row>
    <row r="98" spans="1:6" ht="15.75" thickBot="1">
      <c r="A98" s="20">
        <v>100</v>
      </c>
      <c r="B98" s="873"/>
      <c r="C98" s="304">
        <v>603.264</v>
      </c>
      <c r="D98" s="293">
        <v>556.134</v>
      </c>
      <c r="E98" s="293">
        <v>537.2819999999999</v>
      </c>
      <c r="F98" s="293">
        <v>518.4300000000001</v>
      </c>
    </row>
    <row r="99" spans="1:6" ht="15.75" thickBot="1">
      <c r="A99" s="22" t="s">
        <v>323</v>
      </c>
      <c r="B99" s="873"/>
      <c r="C99" s="310">
        <v>766.4639999999999</v>
      </c>
      <c r="D99" s="295">
        <v>706.584</v>
      </c>
      <c r="E99" s="295">
        <v>682.6319999999998</v>
      </c>
      <c r="F99" s="295">
        <v>658.68</v>
      </c>
    </row>
    <row r="100" spans="1:7" ht="15.75" thickBot="1">
      <c r="A100" s="876" t="s">
        <v>304</v>
      </c>
      <c r="B100" s="877"/>
      <c r="C100" s="877"/>
      <c r="D100" s="877"/>
      <c r="E100" s="877"/>
      <c r="F100" s="877"/>
      <c r="G100" s="159"/>
    </row>
    <row r="101" spans="1:6" ht="15.75" thickBot="1">
      <c r="A101" s="23" t="s">
        <v>318</v>
      </c>
      <c r="B101" s="863" t="s">
        <v>333</v>
      </c>
      <c r="C101" s="316">
        <v>477.69599999999997</v>
      </c>
      <c r="D101" s="292">
        <v>440.376</v>
      </c>
      <c r="E101" s="292">
        <v>425.4479999999999</v>
      </c>
      <c r="F101" s="292">
        <v>410.52000000000004</v>
      </c>
    </row>
    <row r="102" spans="1:6" ht="15.75" thickBot="1">
      <c r="A102" s="24" t="s">
        <v>319</v>
      </c>
      <c r="B102" s="874"/>
      <c r="C102" s="313">
        <v>559.232</v>
      </c>
      <c r="D102" s="293">
        <v>515.5419999999999</v>
      </c>
      <c r="E102" s="293">
        <v>498.0659999999999</v>
      </c>
      <c r="F102" s="293">
        <v>480.59000000000003</v>
      </c>
    </row>
    <row r="103" spans="1:6" ht="15.75" thickBot="1">
      <c r="A103" s="17" t="s">
        <v>320</v>
      </c>
      <c r="B103" s="874"/>
      <c r="C103" s="312">
        <v>570.496</v>
      </c>
      <c r="D103" s="294">
        <v>525.9259999999999</v>
      </c>
      <c r="E103" s="294">
        <v>508.09799999999996</v>
      </c>
      <c r="F103" s="294">
        <v>490.27000000000004</v>
      </c>
    </row>
    <row r="104" spans="1:6" ht="15.75" thickBot="1">
      <c r="A104" s="19" t="s">
        <v>321</v>
      </c>
      <c r="B104" s="874"/>
      <c r="C104" s="313">
        <v>788.0960000000001</v>
      </c>
      <c r="D104" s="293">
        <v>726.5260000000001</v>
      </c>
      <c r="E104" s="293">
        <v>701.898</v>
      </c>
      <c r="F104" s="293">
        <v>677.2700000000001</v>
      </c>
    </row>
    <row r="105" spans="1:6" ht="15.75" thickBot="1">
      <c r="A105" s="20">
        <v>100</v>
      </c>
      <c r="B105" s="874"/>
      <c r="C105" s="313">
        <v>712.576</v>
      </c>
      <c r="D105" s="293">
        <v>656.9060000000001</v>
      </c>
      <c r="E105" s="293">
        <v>634.638</v>
      </c>
      <c r="F105" s="293">
        <v>612.3700000000001</v>
      </c>
    </row>
    <row r="106" spans="1:6" ht="15.75" thickBot="1">
      <c r="A106" s="22" t="s">
        <v>322</v>
      </c>
      <c r="B106" s="863"/>
      <c r="C106" s="315">
        <v>908.288</v>
      </c>
      <c r="D106" s="295">
        <v>837.328</v>
      </c>
      <c r="E106" s="295">
        <v>808.944</v>
      </c>
      <c r="F106" s="295">
        <v>780.5600000000001</v>
      </c>
    </row>
    <row r="107" spans="1:6" ht="15.75" thickBot="1">
      <c r="A107" s="25" t="s">
        <v>318</v>
      </c>
      <c r="B107" s="873" t="s">
        <v>309</v>
      </c>
      <c r="C107" s="316">
        <v>551.808</v>
      </c>
      <c r="D107" s="292">
        <v>508.698</v>
      </c>
      <c r="E107" s="292">
        <v>491.454</v>
      </c>
      <c r="F107" s="292">
        <v>474.21000000000004</v>
      </c>
    </row>
    <row r="108" spans="1:6" ht="15.75" thickBot="1">
      <c r="A108" s="20" t="s">
        <v>319</v>
      </c>
      <c r="B108" s="875"/>
      <c r="C108" s="313">
        <v>621.5680000000001</v>
      </c>
      <c r="D108" s="293">
        <v>573.008</v>
      </c>
      <c r="E108" s="293">
        <v>553.584</v>
      </c>
      <c r="F108" s="293">
        <v>534.1600000000001</v>
      </c>
    </row>
    <row r="109" spans="1:6" ht="15.75" thickBot="1">
      <c r="A109" s="17" t="s">
        <v>324</v>
      </c>
      <c r="B109" s="875"/>
      <c r="C109" s="312">
        <v>638.08</v>
      </c>
      <c r="D109" s="294">
        <v>588.23</v>
      </c>
      <c r="E109" s="294">
        <v>568.29</v>
      </c>
      <c r="F109" s="294">
        <v>548.35</v>
      </c>
    </row>
    <row r="110" spans="1:6" ht="15.75" thickBot="1">
      <c r="A110" s="19" t="s">
        <v>321</v>
      </c>
      <c r="B110" s="875"/>
      <c r="C110" s="313">
        <v>878.2080000000001</v>
      </c>
      <c r="D110" s="293">
        <v>809.598</v>
      </c>
      <c r="E110" s="293">
        <v>782.154</v>
      </c>
      <c r="F110" s="293">
        <v>754.71</v>
      </c>
    </row>
    <row r="111" spans="1:6" ht="15.75" thickBot="1">
      <c r="A111" s="24">
        <v>100</v>
      </c>
      <c r="B111" s="875"/>
      <c r="C111" s="313">
        <v>794.752</v>
      </c>
      <c r="D111" s="293">
        <v>732.6619999999999</v>
      </c>
      <c r="E111" s="293">
        <v>707.8259999999999</v>
      </c>
      <c r="F111" s="293">
        <v>682.99</v>
      </c>
    </row>
    <row r="112" spans="1:6" ht="15.75" thickBot="1">
      <c r="A112" s="21" t="s">
        <v>322</v>
      </c>
      <c r="B112" s="875"/>
      <c r="C112" s="315">
        <v>1012.992</v>
      </c>
      <c r="D112" s="295">
        <v>933.852</v>
      </c>
      <c r="E112" s="295">
        <v>902.1959999999999</v>
      </c>
      <c r="F112" s="295">
        <v>870.5400000000001</v>
      </c>
    </row>
    <row r="113" spans="1:6" ht="15.75" thickBot="1">
      <c r="A113" s="23" t="s">
        <v>318</v>
      </c>
      <c r="B113" s="875" t="s">
        <v>325</v>
      </c>
      <c r="C113" s="316">
        <v>508.16</v>
      </c>
      <c r="D113" s="292">
        <v>468.46</v>
      </c>
      <c r="E113" s="292">
        <v>452.58</v>
      </c>
      <c r="F113" s="292">
        <v>436.70000000000005</v>
      </c>
    </row>
    <row r="114" spans="1:6" ht="15.75" thickBot="1">
      <c r="A114" s="18" t="s">
        <v>319</v>
      </c>
      <c r="B114" s="875"/>
      <c r="C114" s="313">
        <v>569.984</v>
      </c>
      <c r="D114" s="293">
        <v>525.454</v>
      </c>
      <c r="E114" s="293">
        <v>507.642</v>
      </c>
      <c r="F114" s="293">
        <v>489.83000000000004</v>
      </c>
    </row>
    <row r="115" spans="1:6" ht="15.75" thickBot="1">
      <c r="A115" s="17" t="s">
        <v>324</v>
      </c>
      <c r="B115" s="875"/>
      <c r="C115" s="312">
        <v>578.5600000000001</v>
      </c>
      <c r="D115" s="294">
        <v>533.36</v>
      </c>
      <c r="E115" s="294">
        <v>515.28</v>
      </c>
      <c r="F115" s="294">
        <v>497.20000000000005</v>
      </c>
    </row>
    <row r="116" spans="1:6" ht="15.75" thickBot="1">
      <c r="A116" s="19" t="s">
        <v>321</v>
      </c>
      <c r="B116" s="875"/>
      <c r="C116" s="313">
        <v>743.296</v>
      </c>
      <c r="D116" s="293">
        <v>685.226</v>
      </c>
      <c r="E116" s="293">
        <v>661.998</v>
      </c>
      <c r="F116" s="293">
        <v>638.7700000000001</v>
      </c>
    </row>
    <row r="117" spans="1:6" ht="15.75" thickBot="1">
      <c r="A117" s="20">
        <v>100</v>
      </c>
      <c r="B117" s="875"/>
      <c r="C117" s="313">
        <v>687.6160000000001</v>
      </c>
      <c r="D117" s="293">
        <v>633.8960000000001</v>
      </c>
      <c r="E117" s="293">
        <v>612.408</v>
      </c>
      <c r="F117" s="293">
        <v>590.9200000000001</v>
      </c>
    </row>
    <row r="118" spans="1:6" ht="15.75" thickBot="1">
      <c r="A118" s="22" t="s">
        <v>322</v>
      </c>
      <c r="B118" s="875"/>
      <c r="C118" s="315">
        <v>834.432</v>
      </c>
      <c r="D118" s="295">
        <v>769.242</v>
      </c>
      <c r="E118" s="295">
        <v>743.1659999999999</v>
      </c>
      <c r="F118" s="295">
        <v>717.09</v>
      </c>
    </row>
    <row r="119" spans="1:6" ht="15.75" thickBot="1">
      <c r="A119" s="26" t="s">
        <v>326</v>
      </c>
      <c r="B119" s="873" t="s">
        <v>311</v>
      </c>
      <c r="C119" s="311">
        <v>526.336</v>
      </c>
      <c r="D119" s="297">
        <v>485.21599999999995</v>
      </c>
      <c r="E119" s="297">
        <v>468.768</v>
      </c>
      <c r="F119" s="297">
        <v>452.32000000000005</v>
      </c>
    </row>
    <row r="120" spans="1:6" ht="15.75" thickBot="1">
      <c r="A120" s="17" t="s">
        <v>327</v>
      </c>
      <c r="B120" s="873"/>
      <c r="C120" s="323">
        <v>530.9440000000001</v>
      </c>
      <c r="D120" s="296">
        <v>489.464</v>
      </c>
      <c r="E120" s="296">
        <v>472.87199999999996</v>
      </c>
      <c r="F120" s="296">
        <v>456.28000000000003</v>
      </c>
    </row>
    <row r="121" spans="1:7" ht="15.75" thickBot="1">
      <c r="A121" s="20" t="s">
        <v>328</v>
      </c>
      <c r="B121" s="873"/>
      <c r="C121" s="323">
        <v>679.6800000000001</v>
      </c>
      <c r="D121" s="296">
        <v>626.5799999999999</v>
      </c>
      <c r="E121" s="296">
        <v>605.3399999999999</v>
      </c>
      <c r="F121" s="296">
        <v>584.1</v>
      </c>
      <c r="G121" s="324"/>
    </row>
    <row r="122" spans="1:6" ht="15.75" thickBot="1">
      <c r="A122" s="22" t="s">
        <v>329</v>
      </c>
      <c r="B122" s="873"/>
      <c r="C122" s="315">
        <v>830.4639999999999</v>
      </c>
      <c r="D122" s="295">
        <v>765.584</v>
      </c>
      <c r="E122" s="295">
        <v>739.6319999999998</v>
      </c>
      <c r="F122" s="295">
        <v>713.6800000000001</v>
      </c>
    </row>
    <row r="123" spans="1:6" ht="15.75" thickBot="1">
      <c r="A123" s="26" t="s">
        <v>326</v>
      </c>
      <c r="B123" s="874" t="s">
        <v>313</v>
      </c>
      <c r="C123" s="316">
        <v>620.8000000000001</v>
      </c>
      <c r="D123" s="292">
        <v>572.3</v>
      </c>
      <c r="E123" s="292">
        <v>552.9</v>
      </c>
      <c r="F123" s="292">
        <v>533.5</v>
      </c>
    </row>
    <row r="124" spans="1:6" ht="15.75" thickBot="1">
      <c r="A124" s="27" t="s">
        <v>327</v>
      </c>
      <c r="B124" s="874"/>
      <c r="C124" s="313">
        <v>630.912</v>
      </c>
      <c r="D124" s="293">
        <v>581.622</v>
      </c>
      <c r="E124" s="293">
        <v>561.906</v>
      </c>
      <c r="F124" s="293">
        <v>542.19</v>
      </c>
    </row>
    <row r="125" spans="1:6" ht="15.75" thickBot="1">
      <c r="A125" s="24">
        <v>100</v>
      </c>
      <c r="B125" s="874"/>
      <c r="C125" s="323">
        <v>802.6880000000001</v>
      </c>
      <c r="D125" s="296">
        <v>739.978</v>
      </c>
      <c r="E125" s="296">
        <v>714.894</v>
      </c>
      <c r="F125" s="296">
        <v>689.8100000000001</v>
      </c>
    </row>
    <row r="126" spans="1:6" ht="15.75" thickBot="1">
      <c r="A126" s="21" t="s">
        <v>329</v>
      </c>
      <c r="B126" s="874"/>
      <c r="C126" s="315">
        <v>955.008</v>
      </c>
      <c r="D126" s="295">
        <v>880.398</v>
      </c>
      <c r="E126" s="295">
        <v>850.554</v>
      </c>
      <c r="F126" s="295">
        <v>820.71</v>
      </c>
    </row>
    <row r="127" spans="1:6" ht="15.75" thickBot="1">
      <c r="A127" s="23" t="s">
        <v>330</v>
      </c>
      <c r="B127" s="880" t="s">
        <v>334</v>
      </c>
      <c r="C127" s="311">
        <v>601.984</v>
      </c>
      <c r="D127" s="297">
        <v>554.954</v>
      </c>
      <c r="E127" s="297">
        <v>536.1419999999999</v>
      </c>
      <c r="F127" s="297">
        <v>517.33</v>
      </c>
    </row>
    <row r="128" spans="1:6" ht="15.75" thickBot="1">
      <c r="A128" s="18" t="s">
        <v>331</v>
      </c>
      <c r="B128" s="880"/>
      <c r="C128" s="323">
        <v>617.0880000000001</v>
      </c>
      <c r="D128" s="296">
        <v>568.878</v>
      </c>
      <c r="E128" s="296">
        <v>549.5939999999999</v>
      </c>
      <c r="F128" s="296">
        <v>530.3100000000001</v>
      </c>
    </row>
    <row r="129" spans="1:6" ht="15.75" thickBot="1">
      <c r="A129" s="27" t="s">
        <v>332</v>
      </c>
      <c r="B129" s="881"/>
      <c r="C129" s="323">
        <v>849.5360000000001</v>
      </c>
      <c r="D129" s="296">
        <v>783.166</v>
      </c>
      <c r="E129" s="296">
        <v>756.6179999999999</v>
      </c>
      <c r="F129" s="296">
        <v>730.0700000000002</v>
      </c>
    </row>
    <row r="130" spans="1:6" ht="15.75" thickBot="1">
      <c r="A130" s="22" t="s">
        <v>328</v>
      </c>
      <c r="B130" s="881"/>
      <c r="C130" s="315">
        <v>861.184</v>
      </c>
      <c r="D130" s="295">
        <v>793.9039999999999</v>
      </c>
      <c r="E130" s="295">
        <v>766.9919999999998</v>
      </c>
      <c r="F130" s="295">
        <v>740.08</v>
      </c>
    </row>
    <row r="131" spans="1:6" ht="15.75" thickBot="1">
      <c r="A131" s="25" t="s">
        <v>330</v>
      </c>
      <c r="B131" s="863" t="s">
        <v>317</v>
      </c>
      <c r="C131" s="311">
        <v>641.408</v>
      </c>
      <c r="D131" s="297">
        <v>591.298</v>
      </c>
      <c r="E131" s="297">
        <v>571.254</v>
      </c>
      <c r="F131" s="297">
        <v>551.21</v>
      </c>
    </row>
    <row r="132" spans="1:6" ht="15.75" thickBot="1">
      <c r="A132" s="20" t="s">
        <v>331</v>
      </c>
      <c r="B132" s="863"/>
      <c r="C132" s="323">
        <v>649.984</v>
      </c>
      <c r="D132" s="296">
        <v>599.204</v>
      </c>
      <c r="E132" s="296">
        <v>578.8919999999999</v>
      </c>
      <c r="F132" s="296">
        <v>558.58</v>
      </c>
    </row>
    <row r="133" spans="1:6" ht="15.75" thickBot="1">
      <c r="A133" s="22">
        <v>100</v>
      </c>
      <c r="B133" s="863"/>
      <c r="C133" s="315">
        <v>904.192</v>
      </c>
      <c r="D133" s="295">
        <v>833.5519999999999</v>
      </c>
      <c r="E133" s="295">
        <v>805.2959999999999</v>
      </c>
      <c r="F133" s="295">
        <v>777.0400000000001</v>
      </c>
    </row>
  </sheetData>
  <sheetProtection/>
  <mergeCells count="42">
    <mergeCell ref="B57:B61"/>
    <mergeCell ref="B62:B66"/>
    <mergeCell ref="B67:B71"/>
    <mergeCell ref="C44:C45"/>
    <mergeCell ref="D44:D45"/>
    <mergeCell ref="E44:E45"/>
    <mergeCell ref="A56:F56"/>
    <mergeCell ref="B51:B55"/>
    <mergeCell ref="B72:B76"/>
    <mergeCell ref="B86:B87"/>
    <mergeCell ref="B77:B81"/>
    <mergeCell ref="B82:B85"/>
    <mergeCell ref="B123:B126"/>
    <mergeCell ref="B127:B130"/>
    <mergeCell ref="B131:B133"/>
    <mergeCell ref="B88:B93"/>
    <mergeCell ref="B94:B99"/>
    <mergeCell ref="B101:B106"/>
    <mergeCell ref="B107:B112"/>
    <mergeCell ref="B113:B118"/>
    <mergeCell ref="B119:B122"/>
    <mergeCell ref="A100:F100"/>
    <mergeCell ref="A43:F43"/>
    <mergeCell ref="B46:B50"/>
    <mergeCell ref="F44:F45"/>
    <mergeCell ref="A44:A45"/>
    <mergeCell ref="B44:B45"/>
    <mergeCell ref="A10:J10"/>
    <mergeCell ref="A11:C11"/>
    <mergeCell ref="D11:J11"/>
    <mergeCell ref="H13:J13"/>
    <mergeCell ref="A14:A16"/>
    <mergeCell ref="A17:A19"/>
    <mergeCell ref="A38:A40"/>
    <mergeCell ref="H14:H16"/>
    <mergeCell ref="I14:I16"/>
    <mergeCell ref="A20:A22"/>
    <mergeCell ref="A23:A25"/>
    <mergeCell ref="A26:A28"/>
    <mergeCell ref="A29:A31"/>
    <mergeCell ref="A32:A34"/>
    <mergeCell ref="A35:A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4"/>
  <sheetViews>
    <sheetView zoomScale="70" zoomScaleNormal="70" zoomScalePageLayoutView="0" workbookViewId="0" topLeftCell="A1">
      <selection activeCell="A1" sqref="A1"/>
    </sheetView>
  </sheetViews>
  <sheetFormatPr defaultColWidth="18.28125" defaultRowHeight="30" customHeight="1"/>
  <cols>
    <col min="1" max="1" width="25.8515625" style="890" customWidth="1"/>
    <col min="2" max="2" width="20.421875" style="891" customWidth="1"/>
    <col min="3" max="3" width="14.421875" style="891" customWidth="1"/>
    <col min="4" max="4" width="13.7109375" style="891" customWidth="1"/>
    <col min="5" max="5" width="8.8515625" style="891" customWidth="1"/>
    <col min="6" max="6" width="13.7109375" style="936" bestFit="1" customWidth="1"/>
    <col min="7" max="7" width="12.8515625" style="897" customWidth="1"/>
    <col min="8" max="8" width="13.28125" style="897" customWidth="1"/>
    <col min="9" max="16384" width="18.28125" style="893" customWidth="1"/>
  </cols>
  <sheetData>
    <row r="1" spans="4:10" ht="16.5" customHeight="1">
      <c r="D1" s="331"/>
      <c r="E1" s="331"/>
      <c r="F1" s="892"/>
      <c r="G1" s="478" t="s">
        <v>597</v>
      </c>
      <c r="H1" s="481"/>
      <c r="I1" s="129"/>
      <c r="J1" s="331"/>
    </row>
    <row r="2" spans="4:10" ht="14.25" customHeight="1">
      <c r="D2" s="331"/>
      <c r="E2" s="331"/>
      <c r="F2" s="892"/>
      <c r="G2" s="478" t="s">
        <v>1</v>
      </c>
      <c r="H2" s="481"/>
      <c r="I2" s="129"/>
      <c r="J2" s="129"/>
    </row>
    <row r="3" spans="4:10" ht="13.5" customHeight="1">
      <c r="D3" s="331"/>
      <c r="E3" s="331"/>
      <c r="F3" s="892"/>
      <c r="G3" s="478" t="s">
        <v>2</v>
      </c>
      <c r="H3" s="481"/>
      <c r="I3" s="129"/>
      <c r="J3" s="129"/>
    </row>
    <row r="4" spans="4:10" ht="15" customHeight="1">
      <c r="D4" s="331"/>
      <c r="E4" s="331"/>
      <c r="F4" s="892"/>
      <c r="G4" s="478" t="s">
        <v>3</v>
      </c>
      <c r="H4" s="481"/>
      <c r="I4" s="129"/>
      <c r="J4" s="129"/>
    </row>
    <row r="5" spans="4:10" ht="12" customHeight="1">
      <c r="D5" s="894"/>
      <c r="E5" s="895"/>
      <c r="F5" s="892"/>
      <c r="G5" s="478" t="s">
        <v>4</v>
      </c>
      <c r="H5" s="896"/>
      <c r="I5" s="129"/>
      <c r="J5" s="129"/>
    </row>
    <row r="6" spans="4:10" ht="18" customHeight="1">
      <c r="D6" s="1"/>
      <c r="E6" s="1"/>
      <c r="F6" s="482"/>
      <c r="G6" s="478" t="s">
        <v>5</v>
      </c>
      <c r="I6" s="129"/>
      <c r="J6" s="129"/>
    </row>
    <row r="7" spans="4:10" ht="14.25" customHeight="1">
      <c r="D7" s="1"/>
      <c r="E7" s="1"/>
      <c r="F7" s="482"/>
      <c r="G7" s="478" t="s">
        <v>6</v>
      </c>
      <c r="I7" s="129"/>
      <c r="J7" s="129"/>
    </row>
    <row r="8" spans="4:10" ht="15" customHeight="1">
      <c r="D8" s="1"/>
      <c r="E8" s="1"/>
      <c r="F8" s="482"/>
      <c r="G8" s="478" t="s">
        <v>7</v>
      </c>
      <c r="I8" s="4"/>
      <c r="J8" s="129"/>
    </row>
    <row r="9" spans="4:6" ht="15.75" customHeight="1">
      <c r="D9" s="1"/>
      <c r="E9" s="1"/>
      <c r="F9" s="480"/>
    </row>
    <row r="10" spans="4:6" ht="14.25" customHeight="1">
      <c r="D10" s="4"/>
      <c r="E10" s="4"/>
      <c r="F10" s="480"/>
    </row>
    <row r="11" spans="4:6" ht="15.75" customHeight="1">
      <c r="D11" s="4"/>
      <c r="E11" s="4"/>
      <c r="F11" s="480"/>
    </row>
    <row r="12" spans="4:6" ht="15" customHeight="1" thickBot="1">
      <c r="D12" s="4"/>
      <c r="E12" s="4"/>
      <c r="F12" s="480"/>
    </row>
    <row r="13" spans="1:8" ht="30" customHeight="1">
      <c r="A13" s="937" t="s">
        <v>431</v>
      </c>
      <c r="B13" s="938"/>
      <c r="C13" s="938"/>
      <c r="D13" s="938"/>
      <c r="E13" s="938"/>
      <c r="F13" s="938"/>
      <c r="G13" s="938"/>
      <c r="H13" s="939"/>
    </row>
    <row r="14" spans="1:8" ht="30" customHeight="1">
      <c r="A14" s="940" t="s">
        <v>81</v>
      </c>
      <c r="B14" s="941" t="s">
        <v>385</v>
      </c>
      <c r="C14" s="941" t="s">
        <v>432</v>
      </c>
      <c r="D14" s="941" t="s">
        <v>122</v>
      </c>
      <c r="E14" s="941" t="s">
        <v>82</v>
      </c>
      <c r="F14" s="942" t="s">
        <v>52</v>
      </c>
      <c r="G14" s="943" t="s">
        <v>53</v>
      </c>
      <c r="H14" s="943" t="s">
        <v>51</v>
      </c>
    </row>
    <row r="15" spans="1:8" ht="30" customHeight="1">
      <c r="A15" s="944" t="s">
        <v>433</v>
      </c>
      <c r="B15" s="945"/>
      <c r="C15" s="946" t="s">
        <v>434</v>
      </c>
      <c r="D15" s="947" t="s">
        <v>435</v>
      </c>
      <c r="E15" s="948" t="s">
        <v>56</v>
      </c>
      <c r="F15" s="949">
        <v>195.84180000000003</v>
      </c>
      <c r="G15" s="950">
        <v>186.51600000000002</v>
      </c>
      <c r="H15" s="951">
        <v>172.70000000000002</v>
      </c>
    </row>
    <row r="16" spans="1:8" ht="73.5" customHeight="1">
      <c r="A16" s="944" t="s">
        <v>436</v>
      </c>
      <c r="B16" s="945"/>
      <c r="C16" s="946" t="s">
        <v>437</v>
      </c>
      <c r="D16" s="948" t="s">
        <v>438</v>
      </c>
      <c r="E16" s="948" t="s">
        <v>56</v>
      </c>
      <c r="F16" s="949">
        <v>156.76075800000004</v>
      </c>
      <c r="G16" s="950">
        <v>149.29596000000004</v>
      </c>
      <c r="H16" s="951">
        <v>138.23700000000002</v>
      </c>
    </row>
    <row r="17" spans="1:8" ht="49.5" customHeight="1">
      <c r="A17" s="952" t="s">
        <v>439</v>
      </c>
      <c r="B17" s="953"/>
      <c r="C17" s="954" t="s">
        <v>440</v>
      </c>
      <c r="D17" s="948" t="s">
        <v>441</v>
      </c>
      <c r="E17" s="955" t="s">
        <v>56</v>
      </c>
      <c r="F17" s="949">
        <v>136.82730600000002</v>
      </c>
      <c r="G17" s="950">
        <v>130.31172</v>
      </c>
      <c r="H17" s="951">
        <v>120.659</v>
      </c>
    </row>
    <row r="18" spans="1:8" ht="49.5" customHeight="1">
      <c r="A18" s="956"/>
      <c r="B18" s="953"/>
      <c r="C18" s="954"/>
      <c r="D18" s="948" t="s">
        <v>442</v>
      </c>
      <c r="E18" s="957"/>
      <c r="F18" s="949"/>
      <c r="G18" s="950"/>
      <c r="H18" s="951"/>
    </row>
    <row r="19" spans="1:8" ht="30" customHeight="1">
      <c r="A19" s="958" t="s">
        <v>443</v>
      </c>
      <c r="B19" s="959"/>
      <c r="C19" s="960" t="s">
        <v>444</v>
      </c>
      <c r="D19" s="948" t="s">
        <v>435</v>
      </c>
      <c r="E19" s="955" t="s">
        <v>56</v>
      </c>
      <c r="F19" s="949">
        <v>336.83542200000005</v>
      </c>
      <c r="G19" s="950">
        <v>320.79564000000005</v>
      </c>
      <c r="H19" s="951">
        <v>297.033</v>
      </c>
    </row>
    <row r="20" spans="1:8" ht="30" customHeight="1">
      <c r="A20" s="958"/>
      <c r="B20" s="959"/>
      <c r="C20" s="960"/>
      <c r="D20" s="948" t="s">
        <v>445</v>
      </c>
      <c r="E20" s="957"/>
      <c r="F20" s="949">
        <v>437.8872960000001</v>
      </c>
      <c r="G20" s="950">
        <v>417.0355200000001</v>
      </c>
      <c r="H20" s="951">
        <v>386.14400000000006</v>
      </c>
    </row>
    <row r="21" spans="1:8" ht="30" customHeight="1">
      <c r="A21" s="944" t="s">
        <v>446</v>
      </c>
      <c r="B21" s="961"/>
      <c r="C21" s="948" t="s">
        <v>447</v>
      </c>
      <c r="D21" s="948" t="s">
        <v>448</v>
      </c>
      <c r="E21" s="948" t="s">
        <v>56</v>
      </c>
      <c r="F21" s="949">
        <v>112.36579200000001</v>
      </c>
      <c r="G21" s="950">
        <v>107.01504000000001</v>
      </c>
      <c r="H21" s="951">
        <v>99.08800000000001</v>
      </c>
    </row>
    <row r="22" spans="1:8" ht="30" customHeight="1">
      <c r="A22" s="958" t="s">
        <v>449</v>
      </c>
      <c r="B22" s="959"/>
      <c r="C22" s="960" t="s">
        <v>450</v>
      </c>
      <c r="D22" s="948" t="s">
        <v>435</v>
      </c>
      <c r="E22" s="955" t="s">
        <v>56</v>
      </c>
      <c r="F22" s="949">
        <v>135.56743200000003</v>
      </c>
      <c r="G22" s="950">
        <v>129.11184000000003</v>
      </c>
      <c r="H22" s="951">
        <v>119.54800000000002</v>
      </c>
    </row>
    <row r="23" spans="1:8" ht="30" customHeight="1">
      <c r="A23" s="958"/>
      <c r="B23" s="959"/>
      <c r="C23" s="960"/>
      <c r="D23" s="948" t="s">
        <v>445</v>
      </c>
      <c r="E23" s="957"/>
      <c r="F23" s="949">
        <v>176.23267200000004</v>
      </c>
      <c r="G23" s="950">
        <v>167.84064000000004</v>
      </c>
      <c r="H23" s="951">
        <v>155.40800000000002</v>
      </c>
    </row>
    <row r="24" spans="1:8" ht="30" customHeight="1">
      <c r="A24" s="958" t="s">
        <v>451</v>
      </c>
      <c r="B24" s="959"/>
      <c r="C24" s="960" t="s">
        <v>452</v>
      </c>
      <c r="D24" s="948" t="s">
        <v>435</v>
      </c>
      <c r="E24" s="948" t="s">
        <v>56</v>
      </c>
      <c r="F24" s="949">
        <v>425.2511340000001</v>
      </c>
      <c r="G24" s="950">
        <v>405.00108000000006</v>
      </c>
      <c r="H24" s="951">
        <v>375.00100000000003</v>
      </c>
    </row>
    <row r="25" spans="1:8" ht="30" customHeight="1">
      <c r="A25" s="958"/>
      <c r="B25" s="959"/>
      <c r="C25" s="960"/>
      <c r="D25" s="948" t="s">
        <v>445</v>
      </c>
      <c r="E25" s="948"/>
      <c r="F25" s="949">
        <v>552.8102580000001</v>
      </c>
      <c r="G25" s="950">
        <v>526.4859600000001</v>
      </c>
      <c r="H25" s="951">
        <v>487.4870000000001</v>
      </c>
    </row>
    <row r="26" spans="1:8" ht="30" customHeight="1">
      <c r="A26" s="958" t="s">
        <v>453</v>
      </c>
      <c r="B26" s="959"/>
      <c r="C26" s="960" t="s">
        <v>452</v>
      </c>
      <c r="D26" s="948" t="s">
        <v>435</v>
      </c>
      <c r="E26" s="955" t="s">
        <v>56</v>
      </c>
      <c r="F26" s="949">
        <v>366.12437400000005</v>
      </c>
      <c r="G26" s="950">
        <v>348.68988</v>
      </c>
      <c r="H26" s="951">
        <v>322.861</v>
      </c>
    </row>
    <row r="27" spans="1:8" ht="30" customHeight="1">
      <c r="A27" s="958"/>
      <c r="B27" s="959"/>
      <c r="C27" s="960"/>
      <c r="D27" s="948" t="s">
        <v>445</v>
      </c>
      <c r="E27" s="957"/>
      <c r="F27" s="949">
        <v>475.98289200000005</v>
      </c>
      <c r="G27" s="950">
        <v>453.31704</v>
      </c>
      <c r="H27" s="951">
        <v>419.738</v>
      </c>
    </row>
    <row r="28" spans="1:8" ht="30" customHeight="1">
      <c r="A28" s="958" t="s">
        <v>454</v>
      </c>
      <c r="B28" s="959"/>
      <c r="C28" s="960" t="s">
        <v>455</v>
      </c>
      <c r="D28" s="948" t="s">
        <v>435</v>
      </c>
      <c r="E28" s="955" t="s">
        <v>56</v>
      </c>
      <c r="F28" s="949">
        <v>147.26804400000003</v>
      </c>
      <c r="G28" s="950">
        <v>140.25528000000003</v>
      </c>
      <c r="H28" s="951">
        <v>129.866</v>
      </c>
    </row>
    <row r="29" spans="1:8" ht="30" customHeight="1">
      <c r="A29" s="958"/>
      <c r="B29" s="959"/>
      <c r="C29" s="960"/>
      <c r="D29" s="948" t="s">
        <v>445</v>
      </c>
      <c r="E29" s="957"/>
      <c r="F29" s="949">
        <v>191.45095200000003</v>
      </c>
      <c r="G29" s="950">
        <v>182.33424000000002</v>
      </c>
      <c r="H29" s="951">
        <v>168.828</v>
      </c>
    </row>
    <row r="30" spans="1:8" ht="30" customHeight="1">
      <c r="A30" s="952" t="s">
        <v>456</v>
      </c>
      <c r="B30" s="959"/>
      <c r="C30" s="960" t="s">
        <v>457</v>
      </c>
      <c r="D30" s="948" t="s">
        <v>435</v>
      </c>
      <c r="E30" s="955" t="s">
        <v>56</v>
      </c>
      <c r="F30" s="949">
        <v>372.6233280000001</v>
      </c>
      <c r="G30" s="950">
        <v>354.8793600000001</v>
      </c>
      <c r="H30" s="951">
        <v>328.59200000000004</v>
      </c>
    </row>
    <row r="31" spans="1:8" ht="30" customHeight="1">
      <c r="A31" s="956"/>
      <c r="B31" s="959"/>
      <c r="C31" s="960"/>
      <c r="D31" s="948" t="s">
        <v>445</v>
      </c>
      <c r="E31" s="957"/>
      <c r="F31" s="949">
        <v>484.402842</v>
      </c>
      <c r="G31" s="950">
        <v>461.33604</v>
      </c>
      <c r="H31" s="951">
        <v>427.163</v>
      </c>
    </row>
    <row r="32" spans="1:8" ht="30" customHeight="1">
      <c r="A32" s="958" t="s">
        <v>458</v>
      </c>
      <c r="B32" s="959"/>
      <c r="C32" s="960" t="s">
        <v>459</v>
      </c>
      <c r="D32" s="948" t="s">
        <v>460</v>
      </c>
      <c r="E32" s="955" t="s">
        <v>56</v>
      </c>
      <c r="F32" s="949">
        <v>424.15342200000003</v>
      </c>
      <c r="G32" s="950">
        <v>403.95564</v>
      </c>
      <c r="H32" s="951">
        <v>374.033</v>
      </c>
    </row>
    <row r="33" spans="1:8" ht="30" customHeight="1">
      <c r="A33" s="958"/>
      <c r="B33" s="959"/>
      <c r="C33" s="960"/>
      <c r="D33" s="962" t="s">
        <v>445</v>
      </c>
      <c r="E33" s="957"/>
      <c r="F33" s="949">
        <v>551.4006960000002</v>
      </c>
      <c r="G33" s="950">
        <v>525.1435200000001</v>
      </c>
      <c r="H33" s="951">
        <v>486.2440000000001</v>
      </c>
    </row>
    <row r="34" spans="1:8" ht="30" customHeight="1">
      <c r="A34" s="944" t="s">
        <v>461</v>
      </c>
      <c r="B34" s="961"/>
      <c r="C34" s="948" t="s">
        <v>462</v>
      </c>
      <c r="D34" s="962" t="s">
        <v>448</v>
      </c>
      <c r="E34" s="948" t="s">
        <v>56</v>
      </c>
      <c r="F34" s="949">
        <v>563.0514120000001</v>
      </c>
      <c r="G34" s="950">
        <v>536.2394400000001</v>
      </c>
      <c r="H34" s="951">
        <v>496.51800000000003</v>
      </c>
    </row>
    <row r="35" spans="1:8" ht="30" customHeight="1">
      <c r="A35" s="958" t="s">
        <v>463</v>
      </c>
      <c r="B35" s="959"/>
      <c r="C35" s="960" t="s">
        <v>464</v>
      </c>
      <c r="D35" s="948" t="s">
        <v>448</v>
      </c>
      <c r="E35" s="955" t="s">
        <v>56</v>
      </c>
      <c r="F35" s="949">
        <v>203.05177200000006</v>
      </c>
      <c r="G35" s="950">
        <v>193.38264000000004</v>
      </c>
      <c r="H35" s="951">
        <v>179.05800000000002</v>
      </c>
    </row>
    <row r="36" spans="1:8" ht="30" customHeight="1">
      <c r="A36" s="958"/>
      <c r="B36" s="959"/>
      <c r="C36" s="960"/>
      <c r="D36" s="948" t="s">
        <v>445</v>
      </c>
      <c r="E36" s="957"/>
      <c r="F36" s="949">
        <v>203.05177200000006</v>
      </c>
      <c r="G36" s="950">
        <v>193.38264000000004</v>
      </c>
      <c r="H36" s="951">
        <v>179.05800000000002</v>
      </c>
    </row>
    <row r="37" spans="1:8" ht="30" customHeight="1">
      <c r="A37" s="958" t="s">
        <v>465</v>
      </c>
      <c r="B37" s="963"/>
      <c r="C37" s="960" t="s">
        <v>466</v>
      </c>
      <c r="D37" s="962" t="s">
        <v>448</v>
      </c>
      <c r="E37" s="964" t="s">
        <v>56</v>
      </c>
      <c r="F37" s="949">
        <v>0</v>
      </c>
      <c r="G37" s="950">
        <v>0</v>
      </c>
      <c r="H37" s="951">
        <v>0</v>
      </c>
    </row>
    <row r="38" spans="1:8" ht="30" customHeight="1">
      <c r="A38" s="958"/>
      <c r="B38" s="963"/>
      <c r="C38" s="960"/>
      <c r="D38" s="962"/>
      <c r="E38" s="965"/>
      <c r="F38" s="949">
        <v>0</v>
      </c>
      <c r="G38" s="950">
        <v>0</v>
      </c>
      <c r="H38" s="951">
        <v>0</v>
      </c>
    </row>
    <row r="39" spans="1:8" ht="30" customHeight="1">
      <c r="A39" s="966" t="s">
        <v>467</v>
      </c>
      <c r="B39" s="967"/>
      <c r="C39" s="968">
        <v>3.05</v>
      </c>
      <c r="D39" s="969" t="s">
        <v>448</v>
      </c>
      <c r="E39" s="964" t="s">
        <v>56</v>
      </c>
      <c r="F39" s="949">
        <v>280.3780980000001</v>
      </c>
      <c r="G39" s="950">
        <v>267.0267600000001</v>
      </c>
      <c r="H39" s="951">
        <v>247.24700000000004</v>
      </c>
    </row>
    <row r="40" spans="1:8" ht="30" customHeight="1">
      <c r="A40" s="966"/>
      <c r="B40" s="967"/>
      <c r="C40" s="968"/>
      <c r="D40" s="969" t="s">
        <v>445</v>
      </c>
      <c r="E40" s="965"/>
      <c r="F40" s="949">
        <v>364.50275400000004</v>
      </c>
      <c r="G40" s="950">
        <v>347.14548</v>
      </c>
      <c r="H40" s="951">
        <v>321.431</v>
      </c>
    </row>
    <row r="41" spans="1:8" ht="30" customHeight="1">
      <c r="A41" s="966" t="s">
        <v>468</v>
      </c>
      <c r="B41" s="967"/>
      <c r="C41" s="968" t="s">
        <v>469</v>
      </c>
      <c r="D41" s="969" t="s">
        <v>445</v>
      </c>
      <c r="E41" s="964" t="s">
        <v>56</v>
      </c>
      <c r="F41" s="949">
        <v>529.0348140000001</v>
      </c>
      <c r="G41" s="950">
        <v>503.8426800000001</v>
      </c>
      <c r="H41" s="951">
        <v>466.5210000000001</v>
      </c>
    </row>
    <row r="42" spans="1:8" ht="30" customHeight="1">
      <c r="A42" s="966"/>
      <c r="B42" s="967"/>
      <c r="C42" s="968"/>
      <c r="D42" s="885" t="s">
        <v>470</v>
      </c>
      <c r="E42" s="965"/>
      <c r="F42" s="949">
        <v>406.9642500000001</v>
      </c>
      <c r="G42" s="950">
        <v>387.5850000000001</v>
      </c>
      <c r="H42" s="951">
        <v>358.87500000000006</v>
      </c>
    </row>
    <row r="43" spans="1:8" ht="30" customHeight="1">
      <c r="A43" s="966" t="s">
        <v>465</v>
      </c>
      <c r="B43" s="967"/>
      <c r="C43" s="968" t="s">
        <v>471</v>
      </c>
      <c r="D43" s="969" t="s">
        <v>445</v>
      </c>
      <c r="E43" s="964" t="s">
        <v>56</v>
      </c>
      <c r="F43" s="949">
        <v>498.08682000000016</v>
      </c>
      <c r="G43" s="950">
        <v>474.3684000000001</v>
      </c>
      <c r="H43" s="951">
        <v>439.2300000000001</v>
      </c>
    </row>
    <row r="44" spans="1:8" ht="30" customHeight="1">
      <c r="A44" s="966"/>
      <c r="B44" s="967"/>
      <c r="C44" s="968"/>
      <c r="D44" s="885" t="s">
        <v>470</v>
      </c>
      <c r="E44" s="965"/>
      <c r="F44" s="949">
        <v>383.13891</v>
      </c>
      <c r="G44" s="950">
        <v>364.8942</v>
      </c>
      <c r="H44" s="951">
        <v>337.865</v>
      </c>
    </row>
    <row r="45" spans="1:10" ht="30" customHeight="1">
      <c r="A45" s="966" t="s">
        <v>472</v>
      </c>
      <c r="B45" s="967"/>
      <c r="C45" s="968" t="s">
        <v>471</v>
      </c>
      <c r="D45" s="969" t="s">
        <v>445</v>
      </c>
      <c r="E45" s="964" t="s">
        <v>56</v>
      </c>
      <c r="F45" s="949">
        <v>383.13891</v>
      </c>
      <c r="G45" s="950">
        <v>364.8942</v>
      </c>
      <c r="H45" s="951">
        <v>337.865</v>
      </c>
      <c r="I45" s="898"/>
      <c r="J45" s="899"/>
    </row>
    <row r="46" spans="1:9" ht="30" customHeight="1" thickBot="1">
      <c r="A46" s="883"/>
      <c r="B46" s="884"/>
      <c r="C46" s="964"/>
      <c r="D46" s="976" t="s">
        <v>470</v>
      </c>
      <c r="E46" s="977"/>
      <c r="F46" s="978">
        <v>498.08682000000016</v>
      </c>
      <c r="G46" s="979">
        <v>474.3684000000001</v>
      </c>
      <c r="H46" s="980">
        <v>439.2300000000001</v>
      </c>
      <c r="I46" s="900"/>
    </row>
    <row r="47" spans="1:9" ht="30">
      <c r="A47" s="981" t="s">
        <v>627</v>
      </c>
      <c r="B47" s="982"/>
      <c r="C47" s="983" t="s">
        <v>623</v>
      </c>
      <c r="D47" s="983" t="s">
        <v>435</v>
      </c>
      <c r="E47" s="984" t="s">
        <v>56</v>
      </c>
      <c r="F47" s="990">
        <v>523.3</v>
      </c>
      <c r="G47" s="985" t="s">
        <v>626</v>
      </c>
      <c r="H47" s="986"/>
      <c r="I47" s="900"/>
    </row>
    <row r="48" spans="1:9" ht="40.5" customHeight="1">
      <c r="A48" s="974"/>
      <c r="B48" s="888"/>
      <c r="C48" s="885" t="s">
        <v>624</v>
      </c>
      <c r="D48" s="886" t="s">
        <v>435</v>
      </c>
      <c r="E48" s="887" t="s">
        <v>56</v>
      </c>
      <c r="F48" s="991">
        <v>517</v>
      </c>
      <c r="G48" s="970"/>
      <c r="H48" s="971"/>
      <c r="I48" s="900"/>
    </row>
    <row r="49" spans="1:9" ht="38.25" customHeight="1" thickBot="1">
      <c r="A49" s="975"/>
      <c r="B49" s="889"/>
      <c r="C49" s="987" t="s">
        <v>625</v>
      </c>
      <c r="D49" s="988" t="s">
        <v>435</v>
      </c>
      <c r="E49" s="989" t="s">
        <v>56</v>
      </c>
      <c r="F49" s="992">
        <v>523.3</v>
      </c>
      <c r="G49" s="972"/>
      <c r="H49" s="973"/>
      <c r="I49" s="900"/>
    </row>
    <row r="50" spans="1:9" ht="30" customHeight="1">
      <c r="A50" s="901" t="s">
        <v>473</v>
      </c>
      <c r="B50" s="902"/>
      <c r="C50" s="902"/>
      <c r="D50" s="902"/>
      <c r="E50" s="902"/>
      <c r="F50" s="902"/>
      <c r="G50" s="902"/>
      <c r="H50" s="903"/>
      <c r="I50" s="900"/>
    </row>
    <row r="51" spans="1:9" ht="0.75" customHeight="1">
      <c r="A51" s="904"/>
      <c r="B51" s="905"/>
      <c r="C51" s="905"/>
      <c r="D51" s="905"/>
      <c r="E51" s="905"/>
      <c r="F51" s="906"/>
      <c r="G51" s="907"/>
      <c r="H51" s="908"/>
      <c r="I51" s="900"/>
    </row>
    <row r="52" spans="1:9" ht="30" customHeight="1">
      <c r="A52" s="909" t="s">
        <v>474</v>
      </c>
      <c r="B52" s="910"/>
      <c r="C52" s="910" t="s">
        <v>475</v>
      </c>
      <c r="D52" s="911" t="s">
        <v>476</v>
      </c>
      <c r="E52" s="912" t="s">
        <v>56</v>
      </c>
      <c r="F52" s="913">
        <v>135.2538</v>
      </c>
      <c r="G52" s="914">
        <v>122.95800000000001</v>
      </c>
      <c r="H52" s="915">
        <v>113.85000000000001</v>
      </c>
      <c r="I52" s="900"/>
    </row>
    <row r="53" spans="1:9" ht="30" customHeight="1">
      <c r="A53" s="909"/>
      <c r="B53" s="910"/>
      <c r="C53" s="910"/>
      <c r="D53" s="911"/>
      <c r="E53" s="912"/>
      <c r="F53" s="913"/>
      <c r="G53" s="914"/>
      <c r="H53" s="915"/>
      <c r="I53" s="900"/>
    </row>
    <row r="54" spans="1:9" ht="26.25" customHeight="1">
      <c r="A54" s="909" t="s">
        <v>477</v>
      </c>
      <c r="B54" s="910"/>
      <c r="C54" s="910" t="s">
        <v>478</v>
      </c>
      <c r="D54" s="911" t="s">
        <v>448</v>
      </c>
      <c r="E54" s="912" t="s">
        <v>56</v>
      </c>
      <c r="F54" s="913">
        <v>299.2572000000001</v>
      </c>
      <c r="G54" s="914">
        <v>272.0520000000001</v>
      </c>
      <c r="H54" s="915">
        <v>251.90000000000003</v>
      </c>
      <c r="I54" s="900"/>
    </row>
    <row r="55" spans="1:9" ht="27.75" customHeight="1">
      <c r="A55" s="909"/>
      <c r="B55" s="910"/>
      <c r="C55" s="910"/>
      <c r="D55" s="911"/>
      <c r="E55" s="912"/>
      <c r="F55" s="913"/>
      <c r="G55" s="914"/>
      <c r="H55" s="915"/>
      <c r="I55" s="900"/>
    </row>
    <row r="56" spans="1:11" ht="30" customHeight="1">
      <c r="A56" s="909" t="s">
        <v>479</v>
      </c>
      <c r="B56" s="910"/>
      <c r="C56" s="910" t="s">
        <v>478</v>
      </c>
      <c r="D56" s="911" t="s">
        <v>480</v>
      </c>
      <c r="E56" s="912" t="s">
        <v>56</v>
      </c>
      <c r="F56" s="913">
        <v>322.77960000000013</v>
      </c>
      <c r="G56" s="914">
        <v>293.4360000000001</v>
      </c>
      <c r="H56" s="915">
        <v>271.70000000000005</v>
      </c>
      <c r="I56" s="900"/>
      <c r="K56" s="899"/>
    </row>
    <row r="57" spans="1:8" ht="30" customHeight="1">
      <c r="A57" s="909"/>
      <c r="B57" s="910"/>
      <c r="C57" s="910"/>
      <c r="D57" s="911"/>
      <c r="E57" s="912"/>
      <c r="F57" s="913"/>
      <c r="G57" s="914"/>
      <c r="H57" s="916"/>
    </row>
    <row r="58" spans="1:8" ht="30" customHeight="1">
      <c r="A58" s="904" t="s">
        <v>481</v>
      </c>
      <c r="B58" s="917"/>
      <c r="C58" s="910" t="s">
        <v>482</v>
      </c>
      <c r="D58" s="918" t="s">
        <v>483</v>
      </c>
      <c r="E58" s="919" t="s">
        <v>56</v>
      </c>
      <c r="F58" s="906">
        <v>305.7912000000001</v>
      </c>
      <c r="G58" s="907">
        <v>277.9920000000001</v>
      </c>
      <c r="H58" s="920">
        <v>257.40000000000003</v>
      </c>
    </row>
    <row r="59" spans="1:8" ht="30" customHeight="1">
      <c r="A59" s="904"/>
      <c r="B59" s="921"/>
      <c r="C59" s="910"/>
      <c r="D59" s="918" t="s">
        <v>480</v>
      </c>
      <c r="E59" s="919"/>
      <c r="F59" s="906">
        <v>334.54080000000005</v>
      </c>
      <c r="G59" s="907">
        <v>304.12800000000004</v>
      </c>
      <c r="H59" s="920">
        <v>281.6</v>
      </c>
    </row>
    <row r="60" spans="1:8" ht="30" customHeight="1">
      <c r="A60" s="904" t="s">
        <v>484</v>
      </c>
      <c r="B60" s="917"/>
      <c r="C60" s="910" t="s">
        <v>485</v>
      </c>
      <c r="D60" s="918" t="s">
        <v>483</v>
      </c>
      <c r="E60" s="919" t="s">
        <v>56</v>
      </c>
      <c r="F60" s="906">
        <v>122.83920000000002</v>
      </c>
      <c r="G60" s="907">
        <v>111.67200000000001</v>
      </c>
      <c r="H60" s="920">
        <v>103.4</v>
      </c>
    </row>
    <row r="61" spans="1:8" ht="30" customHeight="1">
      <c r="A61" s="904"/>
      <c r="B61" s="921"/>
      <c r="C61" s="910"/>
      <c r="D61" s="918" t="s">
        <v>480</v>
      </c>
      <c r="E61" s="919"/>
      <c r="F61" s="906">
        <v>141.13440000000006</v>
      </c>
      <c r="G61" s="907">
        <v>128.30400000000003</v>
      </c>
      <c r="H61" s="920">
        <v>118.80000000000001</v>
      </c>
    </row>
    <row r="62" spans="1:8" ht="30" customHeight="1">
      <c r="A62" s="904" t="s">
        <v>486</v>
      </c>
      <c r="B62" s="917"/>
      <c r="C62" s="910" t="s">
        <v>487</v>
      </c>
      <c r="D62" s="918" t="s">
        <v>483</v>
      </c>
      <c r="E62" s="919" t="s">
        <v>56</v>
      </c>
      <c r="F62" s="906">
        <v>105.85080000000002</v>
      </c>
      <c r="G62" s="907">
        <v>96.22800000000001</v>
      </c>
      <c r="H62" s="920">
        <v>89.10000000000001</v>
      </c>
    </row>
    <row r="63" spans="1:8" ht="30" customHeight="1">
      <c r="A63" s="904"/>
      <c r="B63" s="921"/>
      <c r="C63" s="910"/>
      <c r="D63" s="918" t="s">
        <v>480</v>
      </c>
      <c r="E63" s="919"/>
      <c r="F63" s="906">
        <v>123.49260000000001</v>
      </c>
      <c r="G63" s="907">
        <v>112.266</v>
      </c>
      <c r="H63" s="920">
        <v>103.95</v>
      </c>
    </row>
    <row r="64" spans="1:8" ht="30" customHeight="1">
      <c r="A64" s="904" t="s">
        <v>488</v>
      </c>
      <c r="B64" s="917"/>
      <c r="C64" s="910" t="s">
        <v>489</v>
      </c>
      <c r="D64" s="911" t="s">
        <v>448</v>
      </c>
      <c r="E64" s="912" t="s">
        <v>56</v>
      </c>
      <c r="F64" s="913">
        <v>99.97020000000003</v>
      </c>
      <c r="G64" s="914">
        <v>90.88200000000002</v>
      </c>
      <c r="H64" s="916">
        <v>84.15</v>
      </c>
    </row>
    <row r="65" spans="1:8" ht="30" customHeight="1">
      <c r="A65" s="904"/>
      <c r="B65" s="921"/>
      <c r="C65" s="910"/>
      <c r="D65" s="911"/>
      <c r="E65" s="912"/>
      <c r="F65" s="913"/>
      <c r="G65" s="914"/>
      <c r="H65" s="916"/>
    </row>
    <row r="66" spans="1:8" ht="30" customHeight="1">
      <c r="A66" s="904" t="s">
        <v>490</v>
      </c>
      <c r="B66" s="917"/>
      <c r="C66" s="910" t="s">
        <v>491</v>
      </c>
      <c r="D66" s="918" t="s">
        <v>483</v>
      </c>
      <c r="E66" s="912" t="s">
        <v>56</v>
      </c>
      <c r="F66" s="906">
        <v>312.3252000000001</v>
      </c>
      <c r="G66" s="907">
        <v>283.9320000000001</v>
      </c>
      <c r="H66" s="920">
        <v>262.90000000000003</v>
      </c>
    </row>
    <row r="67" spans="1:8" ht="30" customHeight="1">
      <c r="A67" s="904"/>
      <c r="B67" s="921"/>
      <c r="C67" s="910"/>
      <c r="D67" s="918" t="s">
        <v>480</v>
      </c>
      <c r="E67" s="912"/>
      <c r="F67" s="906">
        <v>329.3136000000001</v>
      </c>
      <c r="G67" s="907">
        <v>299.3760000000001</v>
      </c>
      <c r="H67" s="920">
        <v>277.20000000000005</v>
      </c>
    </row>
    <row r="68" spans="1:8" ht="30" customHeight="1">
      <c r="A68" s="904" t="s">
        <v>492</v>
      </c>
      <c r="B68" s="917"/>
      <c r="C68" s="910" t="s">
        <v>493</v>
      </c>
      <c r="D68" s="918" t="s">
        <v>483</v>
      </c>
      <c r="E68" s="912" t="s">
        <v>56</v>
      </c>
      <c r="F68" s="906">
        <v>358.0632000000001</v>
      </c>
      <c r="G68" s="907">
        <v>325.51200000000006</v>
      </c>
      <c r="H68" s="920">
        <v>301.40000000000003</v>
      </c>
    </row>
    <row r="69" spans="1:8" ht="30" customHeight="1">
      <c r="A69" s="904"/>
      <c r="B69" s="921"/>
      <c r="C69" s="910"/>
      <c r="D69" s="918" t="s">
        <v>480</v>
      </c>
      <c r="E69" s="912"/>
      <c r="F69" s="906">
        <v>371.1312000000001</v>
      </c>
      <c r="G69" s="907">
        <v>337.39200000000005</v>
      </c>
      <c r="H69" s="920">
        <v>312.40000000000003</v>
      </c>
    </row>
    <row r="70" spans="1:8" ht="30" customHeight="1">
      <c r="A70" s="904" t="s">
        <v>494</v>
      </c>
      <c r="B70" s="917"/>
      <c r="C70" s="910" t="s">
        <v>482</v>
      </c>
      <c r="D70" s="918" t="s">
        <v>483</v>
      </c>
      <c r="E70" s="912" t="s">
        <v>56</v>
      </c>
      <c r="F70" s="906">
        <v>351.5292000000001</v>
      </c>
      <c r="G70" s="907">
        <v>319.57200000000006</v>
      </c>
      <c r="H70" s="920">
        <v>295.90000000000003</v>
      </c>
    </row>
    <row r="71" spans="1:8" ht="30" customHeight="1">
      <c r="A71" s="904"/>
      <c r="B71" s="921"/>
      <c r="C71" s="910"/>
      <c r="D71" s="918" t="s">
        <v>480</v>
      </c>
      <c r="E71" s="912"/>
      <c r="F71" s="906">
        <v>376.3584000000001</v>
      </c>
      <c r="G71" s="907">
        <v>342.14400000000006</v>
      </c>
      <c r="H71" s="920">
        <v>316.8</v>
      </c>
    </row>
    <row r="72" spans="1:8" ht="30" customHeight="1">
      <c r="A72" s="904" t="s">
        <v>495</v>
      </c>
      <c r="B72" s="917"/>
      <c r="C72" s="910" t="s">
        <v>496</v>
      </c>
      <c r="D72" s="918" t="s">
        <v>483</v>
      </c>
      <c r="E72" s="912" t="s">
        <v>56</v>
      </c>
      <c r="F72" s="906">
        <v>334.54080000000005</v>
      </c>
      <c r="G72" s="907">
        <v>304.12800000000004</v>
      </c>
      <c r="H72" s="920">
        <v>281.6</v>
      </c>
    </row>
    <row r="73" spans="1:8" ht="30" customHeight="1">
      <c r="A73" s="904"/>
      <c r="B73" s="921"/>
      <c r="C73" s="910"/>
      <c r="D73" s="918" t="s">
        <v>480</v>
      </c>
      <c r="E73" s="912"/>
      <c r="F73" s="906">
        <v>358.0632000000001</v>
      </c>
      <c r="G73" s="907">
        <v>325.51200000000006</v>
      </c>
      <c r="H73" s="920">
        <v>301.40000000000003</v>
      </c>
    </row>
    <row r="74" spans="1:8" ht="30" customHeight="1">
      <c r="A74" s="909" t="s">
        <v>497</v>
      </c>
      <c r="B74" s="910"/>
      <c r="C74" s="910" t="s">
        <v>498</v>
      </c>
      <c r="D74" s="918" t="s">
        <v>483</v>
      </c>
      <c r="E74" s="912" t="s">
        <v>56</v>
      </c>
      <c r="F74" s="906">
        <v>341.0748000000001</v>
      </c>
      <c r="G74" s="907">
        <v>310.06800000000004</v>
      </c>
      <c r="H74" s="920">
        <v>287.1</v>
      </c>
    </row>
    <row r="75" spans="1:8" ht="30" customHeight="1">
      <c r="A75" s="909"/>
      <c r="B75" s="910"/>
      <c r="C75" s="910"/>
      <c r="D75" s="918" t="s">
        <v>480</v>
      </c>
      <c r="E75" s="912"/>
      <c r="F75" s="906">
        <v>364.5972000000001</v>
      </c>
      <c r="G75" s="907">
        <v>331.45200000000006</v>
      </c>
      <c r="H75" s="920">
        <v>306.90000000000003</v>
      </c>
    </row>
    <row r="76" spans="1:8" ht="30" customHeight="1">
      <c r="A76" s="922" t="s">
        <v>499</v>
      </c>
      <c r="B76" s="923"/>
      <c r="C76" s="923"/>
      <c r="D76" s="923"/>
      <c r="E76" s="923"/>
      <c r="F76" s="923"/>
      <c r="G76" s="923"/>
      <c r="H76" s="924"/>
    </row>
    <row r="77" spans="1:8" ht="30" customHeight="1">
      <c r="A77" s="925" t="s">
        <v>500</v>
      </c>
      <c r="B77" s="917"/>
      <c r="C77" s="926">
        <v>3</v>
      </c>
      <c r="D77" s="918"/>
      <c r="E77" s="919" t="s">
        <v>56</v>
      </c>
      <c r="F77" s="906">
        <v>78.66936000000003</v>
      </c>
      <c r="G77" s="907">
        <v>71.51760000000002</v>
      </c>
      <c r="H77" s="920">
        <v>66.22000000000001</v>
      </c>
    </row>
    <row r="78" spans="1:8" ht="30" customHeight="1">
      <c r="A78" s="927"/>
      <c r="B78" s="921"/>
      <c r="C78" s="926"/>
      <c r="D78" s="918"/>
      <c r="E78" s="919"/>
      <c r="F78" s="906"/>
      <c r="G78" s="907"/>
      <c r="H78" s="920"/>
    </row>
    <row r="79" spans="1:8" ht="30" customHeight="1">
      <c r="A79" s="925" t="s">
        <v>501</v>
      </c>
      <c r="B79" s="917"/>
      <c r="C79" s="905"/>
      <c r="D79" s="918"/>
      <c r="E79" s="919" t="s">
        <v>56</v>
      </c>
      <c r="F79" s="906">
        <v>4.965840000000001</v>
      </c>
      <c r="G79" s="907">
        <v>4.5144</v>
      </c>
      <c r="H79" s="920">
        <v>4.18</v>
      </c>
    </row>
    <row r="80" spans="1:8" ht="30" customHeight="1">
      <c r="A80" s="927"/>
      <c r="B80" s="921"/>
      <c r="C80" s="905"/>
      <c r="D80" s="918"/>
      <c r="E80" s="919"/>
      <c r="F80" s="906"/>
      <c r="G80" s="907"/>
      <c r="H80" s="920"/>
    </row>
    <row r="81" spans="1:8" ht="30" customHeight="1" thickBot="1">
      <c r="A81" s="928" t="s">
        <v>502</v>
      </c>
      <c r="B81" s="929"/>
      <c r="C81" s="929"/>
      <c r="D81" s="930"/>
      <c r="E81" s="931" t="s">
        <v>56</v>
      </c>
      <c r="F81" s="932">
        <v>1.4374800000000003</v>
      </c>
      <c r="G81" s="933">
        <v>1.3068000000000002</v>
      </c>
      <c r="H81" s="934">
        <v>1.2100000000000002</v>
      </c>
    </row>
    <row r="84" ht="30" customHeight="1">
      <c r="D84" s="935"/>
    </row>
  </sheetData>
  <sheetProtection/>
  <mergeCells count="118">
    <mergeCell ref="A47:A49"/>
    <mergeCell ref="B47:B49"/>
    <mergeCell ref="G47:H49"/>
    <mergeCell ref="A30:A31"/>
    <mergeCell ref="A13:H13"/>
    <mergeCell ref="B17:B18"/>
    <mergeCell ref="C17:C18"/>
    <mergeCell ref="A24:A25"/>
    <mergeCell ref="B24:B25"/>
    <mergeCell ref="C24:C25"/>
    <mergeCell ref="A26:A27"/>
    <mergeCell ref="B26:B27"/>
    <mergeCell ref="C26:C27"/>
    <mergeCell ref="A19:A20"/>
    <mergeCell ref="B19:B20"/>
    <mergeCell ref="C19:C20"/>
    <mergeCell ref="A22:A23"/>
    <mergeCell ref="B22:B23"/>
    <mergeCell ref="C22:C23"/>
    <mergeCell ref="A35:A36"/>
    <mergeCell ref="B35:B36"/>
    <mergeCell ref="C35:C36"/>
    <mergeCell ref="A37:A38"/>
    <mergeCell ref="B37:B38"/>
    <mergeCell ref="C37:C38"/>
    <mergeCell ref="A28:A29"/>
    <mergeCell ref="B28:B29"/>
    <mergeCell ref="C28:C29"/>
    <mergeCell ref="B30:B31"/>
    <mergeCell ref="C30:C31"/>
    <mergeCell ref="A32:A33"/>
    <mergeCell ref="B32:B33"/>
    <mergeCell ref="C32:C33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50:H50"/>
    <mergeCell ref="A52:A53"/>
    <mergeCell ref="B52:B53"/>
    <mergeCell ref="C52:C53"/>
    <mergeCell ref="D52:D53"/>
    <mergeCell ref="E52:E53"/>
    <mergeCell ref="F52:F53"/>
    <mergeCell ref="G52:G53"/>
    <mergeCell ref="H52:H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H56:H57"/>
    <mergeCell ref="B58:B59"/>
    <mergeCell ref="C58:C59"/>
    <mergeCell ref="B60:B61"/>
    <mergeCell ref="C60:C61"/>
    <mergeCell ref="G54:G55"/>
    <mergeCell ref="H54:H55"/>
    <mergeCell ref="G56:G57"/>
    <mergeCell ref="B62:B63"/>
    <mergeCell ref="C62:C63"/>
    <mergeCell ref="B64:B65"/>
    <mergeCell ref="C64:C65"/>
    <mergeCell ref="D64:D65"/>
    <mergeCell ref="E64:E65"/>
    <mergeCell ref="C68:C69"/>
    <mergeCell ref="E68:E69"/>
    <mergeCell ref="B70:B71"/>
    <mergeCell ref="C70:C71"/>
    <mergeCell ref="E70:E71"/>
    <mergeCell ref="B66:B67"/>
    <mergeCell ref="C66:C67"/>
    <mergeCell ref="E66:E67"/>
    <mergeCell ref="C74:C75"/>
    <mergeCell ref="F64:F65"/>
    <mergeCell ref="G64:G65"/>
    <mergeCell ref="H64:H65"/>
    <mergeCell ref="A76:H76"/>
    <mergeCell ref="A77:A78"/>
    <mergeCell ref="B77:B78"/>
    <mergeCell ref="E72:E73"/>
    <mergeCell ref="E74:E75"/>
    <mergeCell ref="B68:B69"/>
    <mergeCell ref="E35:E36"/>
    <mergeCell ref="A17:A18"/>
    <mergeCell ref="E17:E18"/>
    <mergeCell ref="E19:E20"/>
    <mergeCell ref="A79:A80"/>
    <mergeCell ref="B79:B80"/>
    <mergeCell ref="B72:B73"/>
    <mergeCell ref="C72:C73"/>
    <mergeCell ref="A74:A75"/>
    <mergeCell ref="B74:B75"/>
    <mergeCell ref="E37:E38"/>
    <mergeCell ref="E39:E40"/>
    <mergeCell ref="E41:E42"/>
    <mergeCell ref="E43:E44"/>
    <mergeCell ref="E45:E46"/>
    <mergeCell ref="E22:E23"/>
    <mergeCell ref="E26:E27"/>
    <mergeCell ref="E28:E29"/>
    <mergeCell ref="E30:E31"/>
    <mergeCell ref="E32:E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43">
      <selection activeCell="A50" sqref="A50:J55"/>
    </sheetView>
  </sheetViews>
  <sheetFormatPr defaultColWidth="9.140625" defaultRowHeight="15"/>
  <cols>
    <col min="1" max="1" width="20.8515625" style="1" customWidth="1"/>
    <col min="2" max="2" width="0.13671875" style="1" hidden="1" customWidth="1"/>
    <col min="3" max="3" width="14.57421875" style="2" customWidth="1"/>
    <col min="4" max="4" width="22.140625" style="1" customWidth="1"/>
    <col min="5" max="5" width="10.00390625" style="1" customWidth="1"/>
    <col min="6" max="6" width="8.8515625" style="1" customWidth="1"/>
    <col min="7" max="7" width="9.140625" style="1" customWidth="1"/>
    <col min="8" max="8" width="14.421875" style="1" customWidth="1"/>
    <col min="9" max="9" width="15.421875" style="1" customWidth="1"/>
    <col min="10" max="10" width="10.7109375" style="1" customWidth="1"/>
    <col min="11" max="11" width="11.00390625" style="1" customWidth="1"/>
    <col min="12" max="16384" width="9.140625" style="1" customWidth="1"/>
  </cols>
  <sheetData>
    <row r="1" ht="15">
      <c r="J1" s="129" t="s">
        <v>597</v>
      </c>
    </row>
    <row r="2" ht="15">
      <c r="J2" s="129" t="s">
        <v>1</v>
      </c>
    </row>
    <row r="3" ht="15">
      <c r="J3" s="129" t="s">
        <v>430</v>
      </c>
    </row>
    <row r="4" ht="15">
      <c r="J4" s="129" t="s">
        <v>3</v>
      </c>
    </row>
    <row r="5" spans="5:10" ht="15">
      <c r="E5" s="3"/>
      <c r="G5" s="4"/>
      <c r="H5" s="4"/>
      <c r="I5" s="4"/>
      <c r="J5" s="129" t="s">
        <v>4</v>
      </c>
    </row>
    <row r="6" spans="5:10" ht="15">
      <c r="E6" s="4"/>
      <c r="G6" s="4"/>
      <c r="H6" s="4"/>
      <c r="I6" s="4"/>
      <c r="J6" s="129" t="s">
        <v>5</v>
      </c>
    </row>
    <row r="7" spans="5:10" ht="24" customHeight="1">
      <c r="E7" s="4"/>
      <c r="G7" s="4"/>
      <c r="H7" s="4"/>
      <c r="I7" s="4"/>
      <c r="J7" s="129" t="s">
        <v>6</v>
      </c>
    </row>
    <row r="8" spans="5:10" ht="15" hidden="1">
      <c r="E8" s="4"/>
      <c r="G8" s="4"/>
      <c r="H8" s="4"/>
      <c r="I8" s="4"/>
      <c r="J8" s="129" t="s">
        <v>7</v>
      </c>
    </row>
    <row r="9" spans="1:10" ht="15" customHeight="1" thickBot="1">
      <c r="A9" s="563"/>
      <c r="B9" s="563"/>
      <c r="C9" s="563"/>
      <c r="D9" s="563"/>
      <c r="E9" s="563"/>
      <c r="F9" s="563"/>
      <c r="G9" s="563"/>
      <c r="H9" s="563"/>
      <c r="I9" s="563"/>
      <c r="J9" s="563"/>
    </row>
    <row r="10" spans="1:11" ht="23.25" customHeight="1" thickBot="1">
      <c r="A10" s="568" t="s">
        <v>49</v>
      </c>
      <c r="B10" s="569"/>
      <c r="C10" s="569"/>
      <c r="D10" s="569"/>
      <c r="E10" s="569"/>
      <c r="F10" s="569"/>
      <c r="G10" s="569"/>
      <c r="H10" s="569"/>
      <c r="I10" s="569"/>
      <c r="J10" s="570"/>
      <c r="K10" s="392"/>
    </row>
    <row r="11" spans="1:11" ht="15" customHeight="1">
      <c r="A11" s="564" t="s">
        <v>8</v>
      </c>
      <c r="B11" s="566"/>
      <c r="C11" s="566" t="s">
        <v>9</v>
      </c>
      <c r="D11" s="566" t="s">
        <v>10</v>
      </c>
      <c r="E11" s="576" t="s">
        <v>11</v>
      </c>
      <c r="F11" s="577"/>
      <c r="G11" s="578"/>
      <c r="H11" s="579" t="s">
        <v>12</v>
      </c>
      <c r="I11" s="580"/>
      <c r="J11" s="581"/>
      <c r="K11" s="392"/>
    </row>
    <row r="12" spans="1:11" ht="26.25" customHeight="1" thickBot="1">
      <c r="A12" s="565"/>
      <c r="B12" s="567"/>
      <c r="C12" s="567"/>
      <c r="D12" s="567"/>
      <c r="E12" s="130" t="s">
        <v>13</v>
      </c>
      <c r="F12" s="130" t="s">
        <v>14</v>
      </c>
      <c r="G12" s="131" t="s">
        <v>15</v>
      </c>
      <c r="H12" s="132" t="s">
        <v>16</v>
      </c>
      <c r="I12" s="130" t="s">
        <v>17</v>
      </c>
      <c r="J12" s="131" t="s">
        <v>18</v>
      </c>
      <c r="K12" s="392"/>
    </row>
    <row r="13" spans="1:11" ht="13.5" thickBot="1">
      <c r="A13" s="553"/>
      <c r="B13" s="554"/>
      <c r="C13" s="554"/>
      <c r="D13" s="554"/>
      <c r="E13" s="554"/>
      <c r="F13" s="554"/>
      <c r="G13" s="554"/>
      <c r="H13" s="554"/>
      <c r="I13" s="554"/>
      <c r="J13" s="555"/>
      <c r="K13" s="392"/>
    </row>
    <row r="14" spans="1:11" ht="26.25" customHeight="1">
      <c r="A14" s="582" t="s">
        <v>22</v>
      </c>
      <c r="B14" s="537"/>
      <c r="C14" s="540" t="s">
        <v>19</v>
      </c>
      <c r="D14" s="361" t="s">
        <v>20</v>
      </c>
      <c r="E14" s="359">
        <v>0.15</v>
      </c>
      <c r="F14" s="345">
        <v>3</v>
      </c>
      <c r="G14" s="350">
        <v>6</v>
      </c>
      <c r="H14" s="344">
        <v>2480</v>
      </c>
      <c r="I14" s="345">
        <v>2350</v>
      </c>
      <c r="J14" s="346">
        <v>2280</v>
      </c>
      <c r="K14" s="392"/>
    </row>
    <row r="15" spans="1:11" ht="24.75" customHeight="1">
      <c r="A15" s="543"/>
      <c r="B15" s="538"/>
      <c r="C15" s="541"/>
      <c r="D15" s="89" t="s">
        <v>21</v>
      </c>
      <c r="E15" s="30">
        <v>0.15</v>
      </c>
      <c r="F15" s="29">
        <v>3</v>
      </c>
      <c r="G15" s="341">
        <v>6</v>
      </c>
      <c r="H15" s="347">
        <v>2480</v>
      </c>
      <c r="I15" s="29">
        <v>2350</v>
      </c>
      <c r="J15" s="89">
        <v>2280</v>
      </c>
      <c r="K15" s="392"/>
    </row>
    <row r="16" spans="1:11" ht="45" customHeight="1">
      <c r="A16" s="542" t="s">
        <v>24</v>
      </c>
      <c r="B16" s="538"/>
      <c r="C16" s="544" t="s">
        <v>19</v>
      </c>
      <c r="D16" s="362" t="s">
        <v>20</v>
      </c>
      <c r="E16" s="30">
        <v>0.1</v>
      </c>
      <c r="F16" s="29">
        <v>2</v>
      </c>
      <c r="G16" s="341">
        <v>4</v>
      </c>
      <c r="H16" s="347">
        <v>2380</v>
      </c>
      <c r="I16" s="29">
        <v>2200</v>
      </c>
      <c r="J16" s="89">
        <v>2180</v>
      </c>
      <c r="K16" s="392"/>
    </row>
    <row r="17" spans="1:11" ht="4.5" customHeight="1" hidden="1">
      <c r="A17" s="543"/>
      <c r="B17" s="539"/>
      <c r="C17" s="541"/>
      <c r="D17" s="88" t="s">
        <v>21</v>
      </c>
      <c r="E17" s="30">
        <v>0.1</v>
      </c>
      <c r="F17" s="29">
        <v>2</v>
      </c>
      <c r="G17" s="341">
        <v>2</v>
      </c>
      <c r="H17" s="347">
        <v>2360</v>
      </c>
      <c r="I17" s="29">
        <v>2200</v>
      </c>
      <c r="J17" s="89">
        <v>2180</v>
      </c>
      <c r="K17" s="392"/>
    </row>
    <row r="18" spans="1:11" ht="15.75" customHeight="1">
      <c r="A18" s="542" t="s">
        <v>23</v>
      </c>
      <c r="B18" s="574"/>
      <c r="C18" s="544" t="s">
        <v>19</v>
      </c>
      <c r="D18" s="596" t="s">
        <v>20</v>
      </c>
      <c r="E18" s="30">
        <v>0.1</v>
      </c>
      <c r="F18" s="29">
        <v>2</v>
      </c>
      <c r="G18" s="341">
        <v>4</v>
      </c>
      <c r="H18" s="352">
        <v>3300</v>
      </c>
      <c r="I18" s="29">
        <v>3250</v>
      </c>
      <c r="J18" s="89">
        <v>2900</v>
      </c>
      <c r="K18" s="392"/>
    </row>
    <row r="19" spans="1:11" ht="39.75" customHeight="1" thickBot="1">
      <c r="A19" s="552"/>
      <c r="B19" s="538"/>
      <c r="C19" s="575"/>
      <c r="D19" s="597"/>
      <c r="E19" s="360">
        <v>0.2</v>
      </c>
      <c r="F19" s="348">
        <v>4</v>
      </c>
      <c r="G19" s="351">
        <v>8</v>
      </c>
      <c r="H19" s="353">
        <v>3300</v>
      </c>
      <c r="I19" s="28">
        <v>3250</v>
      </c>
      <c r="J19" s="90">
        <v>2900</v>
      </c>
      <c r="K19" s="392"/>
    </row>
    <row r="20" spans="1:11" ht="25.5" customHeight="1">
      <c r="A20" s="347" t="s">
        <v>25</v>
      </c>
      <c r="B20" s="29"/>
      <c r="C20" s="29" t="s">
        <v>19</v>
      </c>
      <c r="D20" s="89" t="s">
        <v>26</v>
      </c>
      <c r="E20" s="342"/>
      <c r="F20" s="342"/>
      <c r="G20" s="342"/>
      <c r="H20" s="354">
        <v>2503.494378000001</v>
      </c>
      <c r="I20" s="86">
        <v>2275.9039800000005</v>
      </c>
      <c r="J20" s="87">
        <v>2167.5276000000003</v>
      </c>
      <c r="K20" s="392"/>
    </row>
    <row r="21" spans="1:11" ht="18.75" customHeight="1">
      <c r="A21" s="347" t="s">
        <v>28</v>
      </c>
      <c r="B21" s="29"/>
      <c r="C21" s="29" t="s">
        <v>19</v>
      </c>
      <c r="D21" s="89" t="s">
        <v>27</v>
      </c>
      <c r="E21" s="342"/>
      <c r="F21" s="342"/>
      <c r="G21" s="342"/>
      <c r="H21" s="354">
        <v>3215.9094660000005</v>
      </c>
      <c r="I21" s="86">
        <v>2923.5540600000004</v>
      </c>
      <c r="J21" s="87">
        <v>2784.3372000000004</v>
      </c>
      <c r="K21" s="392"/>
    </row>
    <row r="22" spans="1:11" ht="17.25" customHeight="1">
      <c r="A22" s="347" t="s">
        <v>29</v>
      </c>
      <c r="B22" s="29"/>
      <c r="C22" s="29" t="s">
        <v>19</v>
      </c>
      <c r="D22" s="89" t="s">
        <v>30</v>
      </c>
      <c r="E22" s="342"/>
      <c r="F22" s="342"/>
      <c r="G22" s="342"/>
      <c r="H22" s="354">
        <v>4504.735620000001</v>
      </c>
      <c r="I22" s="86">
        <v>4095.214200000001</v>
      </c>
      <c r="J22" s="87">
        <v>3900.2040000000006</v>
      </c>
      <c r="K22" s="392"/>
    </row>
    <row r="23" spans="1:11" ht="15.75" customHeight="1">
      <c r="A23" s="347" t="s">
        <v>31</v>
      </c>
      <c r="B23" s="29"/>
      <c r="C23" s="29" t="s">
        <v>19</v>
      </c>
      <c r="D23" s="89" t="s">
        <v>32</v>
      </c>
      <c r="E23" s="342"/>
      <c r="F23" s="342"/>
      <c r="G23" s="342"/>
      <c r="H23" s="354">
        <v>5772.829986000002</v>
      </c>
      <c r="I23" s="86">
        <v>5248.027260000001</v>
      </c>
      <c r="J23" s="87">
        <v>4998.1212000000005</v>
      </c>
      <c r="K23" s="392"/>
    </row>
    <row r="24" spans="1:11" ht="20.25" customHeight="1">
      <c r="A24" s="347" t="s">
        <v>33</v>
      </c>
      <c r="B24" s="29"/>
      <c r="C24" s="29" t="s">
        <v>19</v>
      </c>
      <c r="D24" s="89" t="s">
        <v>34</v>
      </c>
      <c r="E24" s="342"/>
      <c r="F24" s="342"/>
      <c r="G24" s="342"/>
      <c r="H24" s="354">
        <v>2485.3636684800003</v>
      </c>
      <c r="I24" s="86">
        <v>2259.4215168</v>
      </c>
      <c r="J24" s="87">
        <v>2151.830016</v>
      </c>
      <c r="K24" s="392"/>
    </row>
    <row r="25" spans="1:11" ht="30" customHeight="1">
      <c r="A25" s="347" t="s">
        <v>35</v>
      </c>
      <c r="B25" s="29"/>
      <c r="C25" s="29" t="s">
        <v>19</v>
      </c>
      <c r="D25" s="89" t="s">
        <v>36</v>
      </c>
      <c r="E25" s="342"/>
      <c r="F25" s="342"/>
      <c r="G25" s="342"/>
      <c r="H25" s="354">
        <v>2643.3902880000005</v>
      </c>
      <c r="I25" s="86">
        <v>2403.08208</v>
      </c>
      <c r="J25" s="87">
        <v>2288.6496</v>
      </c>
      <c r="K25" s="392"/>
    </row>
    <row r="26" spans="1:11" ht="28.5" customHeight="1">
      <c r="A26" s="347" t="s">
        <v>37</v>
      </c>
      <c r="B26" s="29"/>
      <c r="C26" s="29" t="s">
        <v>19</v>
      </c>
      <c r="D26" s="89" t="s">
        <v>38</v>
      </c>
      <c r="E26" s="342"/>
      <c r="F26" s="342"/>
      <c r="G26" s="342"/>
      <c r="H26" s="354">
        <v>3034.574928</v>
      </c>
      <c r="I26" s="86">
        <v>2758.70448</v>
      </c>
      <c r="J26" s="87">
        <v>2627.3376</v>
      </c>
      <c r="K26" s="392"/>
    </row>
    <row r="27" spans="1:11" ht="30">
      <c r="A27" s="347" t="s">
        <v>39</v>
      </c>
      <c r="B27" s="29"/>
      <c r="C27" s="29" t="s">
        <v>19</v>
      </c>
      <c r="D27" s="89" t="s">
        <v>38</v>
      </c>
      <c r="E27" s="342"/>
      <c r="F27" s="342"/>
      <c r="G27" s="342"/>
      <c r="H27" s="354">
        <v>3104.828496</v>
      </c>
      <c r="I27" s="86">
        <v>2822.57136</v>
      </c>
      <c r="J27" s="87">
        <v>2688.1632</v>
      </c>
      <c r="K27" s="392"/>
    </row>
    <row r="28" spans="1:11" ht="28.5" customHeight="1">
      <c r="A28" s="136" t="s">
        <v>40</v>
      </c>
      <c r="B28" s="31"/>
      <c r="C28" s="31" t="s">
        <v>19</v>
      </c>
      <c r="D28" s="89" t="s">
        <v>38</v>
      </c>
      <c r="E28" s="343"/>
      <c r="F28" s="343"/>
      <c r="G28" s="343"/>
      <c r="H28" s="354">
        <v>4057.854570000001</v>
      </c>
      <c r="I28" s="86">
        <v>3688.9587000000006</v>
      </c>
      <c r="J28" s="87">
        <v>3513.2940000000003</v>
      </c>
      <c r="K28" s="392"/>
    </row>
    <row r="29" spans="1:11" ht="25.5" customHeight="1">
      <c r="A29" s="136" t="s">
        <v>41</v>
      </c>
      <c r="B29" s="31"/>
      <c r="C29" s="31" t="s">
        <v>19</v>
      </c>
      <c r="D29" s="89" t="s">
        <v>42</v>
      </c>
      <c r="E29" s="343"/>
      <c r="F29" s="343"/>
      <c r="G29" s="343"/>
      <c r="H29" s="354">
        <v>5007.313080000001</v>
      </c>
      <c r="I29" s="86">
        <v>4552.102800000001</v>
      </c>
      <c r="J29" s="87">
        <v>4335.336</v>
      </c>
      <c r="K29" s="392"/>
    </row>
    <row r="30" spans="1:11" ht="29.25" customHeight="1">
      <c r="A30" s="136" t="s">
        <v>43</v>
      </c>
      <c r="B30" s="31"/>
      <c r="C30" s="31" t="s">
        <v>19</v>
      </c>
      <c r="D30" s="89" t="s">
        <v>44</v>
      </c>
      <c r="E30" s="343"/>
      <c r="F30" s="343"/>
      <c r="G30" s="343"/>
      <c r="H30" s="354">
        <v>6140.700720000002</v>
      </c>
      <c r="I30" s="86">
        <v>5582.455200000001</v>
      </c>
      <c r="J30" s="87">
        <v>5316.624000000001</v>
      </c>
      <c r="K30" s="392"/>
    </row>
    <row r="31" spans="1:11" ht="31.5" customHeight="1" thickBot="1">
      <c r="A31" s="137" t="s">
        <v>45</v>
      </c>
      <c r="B31" s="32"/>
      <c r="C31" s="32" t="s">
        <v>19</v>
      </c>
      <c r="D31" s="349" t="s">
        <v>46</v>
      </c>
      <c r="E31" s="358"/>
      <c r="F31" s="358"/>
      <c r="G31" s="358"/>
      <c r="H31" s="355">
        <v>6753.373704000002</v>
      </c>
      <c r="I31" s="356">
        <v>6139.430640000001</v>
      </c>
      <c r="J31" s="357">
        <v>5847.076800000001</v>
      </c>
      <c r="K31" s="392"/>
    </row>
    <row r="32" spans="1:11" ht="24.75" customHeight="1" thickBot="1">
      <c r="A32" s="598" t="s">
        <v>48</v>
      </c>
      <c r="B32" s="599"/>
      <c r="C32" s="599"/>
      <c r="D32" s="599"/>
      <c r="E32" s="599"/>
      <c r="F32" s="599"/>
      <c r="G32" s="599"/>
      <c r="H32" s="599"/>
      <c r="I32" s="599"/>
      <c r="J32" s="600"/>
      <c r="K32" s="392"/>
    </row>
    <row r="33" spans="1:11" ht="18" customHeight="1" thickBot="1">
      <c r="A33" s="363" t="s">
        <v>55</v>
      </c>
      <c r="B33" s="364"/>
      <c r="C33" s="365" t="s">
        <v>19</v>
      </c>
      <c r="D33" s="365" t="s">
        <v>47</v>
      </c>
      <c r="E33" s="365">
        <v>0.84</v>
      </c>
      <c r="F33" s="583">
        <v>16.8</v>
      </c>
      <c r="G33" s="584"/>
      <c r="H33" s="366">
        <v>926.64</v>
      </c>
      <c r="I33" s="367">
        <v>772.2</v>
      </c>
      <c r="J33" s="368">
        <v>650</v>
      </c>
      <c r="K33" s="392"/>
    </row>
    <row r="34" spans="1:11" ht="25.5" customHeight="1" thickBot="1">
      <c r="A34" s="545" t="s">
        <v>543</v>
      </c>
      <c r="B34" s="545"/>
      <c r="C34" s="545"/>
      <c r="D34" s="545"/>
      <c r="E34" s="545"/>
      <c r="F34" s="545"/>
      <c r="G34" s="545"/>
      <c r="H34" s="545"/>
      <c r="I34" s="545"/>
      <c r="J34" s="545"/>
      <c r="K34" s="545"/>
    </row>
    <row r="35" spans="1:11" ht="18" customHeight="1" thickBot="1">
      <c r="A35" s="548" t="s">
        <v>81</v>
      </c>
      <c r="B35" s="127"/>
      <c r="C35" s="550" t="s">
        <v>82</v>
      </c>
      <c r="D35" s="529" t="s">
        <v>10</v>
      </c>
      <c r="E35" s="531" t="s">
        <v>544</v>
      </c>
      <c r="F35" s="531" t="s">
        <v>545</v>
      </c>
      <c r="G35" s="531" t="s">
        <v>15</v>
      </c>
      <c r="H35" s="546" t="s">
        <v>12</v>
      </c>
      <c r="I35" s="546"/>
      <c r="J35" s="546"/>
      <c r="K35" s="547"/>
    </row>
    <row r="36" spans="1:11" ht="26.25" customHeight="1" thickBot="1">
      <c r="A36" s="549"/>
      <c r="B36" s="133"/>
      <c r="C36" s="551"/>
      <c r="D36" s="530"/>
      <c r="E36" s="532"/>
      <c r="F36" s="532"/>
      <c r="G36" s="532"/>
      <c r="H36" s="134" t="s">
        <v>540</v>
      </c>
      <c r="I36" s="134" t="s">
        <v>542</v>
      </c>
      <c r="J36" s="134" t="s">
        <v>541</v>
      </c>
      <c r="K36" s="135" t="s">
        <v>542</v>
      </c>
    </row>
    <row r="37" spans="1:11" ht="18" customHeight="1" thickBot="1">
      <c r="A37" s="125" t="s">
        <v>526</v>
      </c>
      <c r="B37" s="108"/>
      <c r="C37" s="111" t="s">
        <v>525</v>
      </c>
      <c r="D37" s="113"/>
      <c r="E37" s="111">
        <v>0.84</v>
      </c>
      <c r="F37" s="111">
        <v>16.8</v>
      </c>
      <c r="G37" s="111">
        <v>2</v>
      </c>
      <c r="H37" s="117">
        <v>1475</v>
      </c>
      <c r="I37" s="117">
        <v>1239</v>
      </c>
      <c r="J37" s="117">
        <f>H37*1.1</f>
        <v>1622.5000000000002</v>
      </c>
      <c r="K37" s="120">
        <f>I37*1.1</f>
        <v>1362.9</v>
      </c>
    </row>
    <row r="38" spans="1:11" ht="18" customHeight="1" thickBot="1">
      <c r="A38" s="125" t="s">
        <v>527</v>
      </c>
      <c r="B38" s="108"/>
      <c r="C38" s="112" t="s">
        <v>525</v>
      </c>
      <c r="D38" s="114" t="s">
        <v>535</v>
      </c>
      <c r="E38" s="112">
        <v>0.84</v>
      </c>
      <c r="F38" s="112">
        <v>16.8</v>
      </c>
      <c r="G38" s="112">
        <v>2</v>
      </c>
      <c r="H38" s="118">
        <v>1560</v>
      </c>
      <c r="I38" s="118">
        <v>1310</v>
      </c>
      <c r="J38" s="123">
        <f aca="true" t="shared" si="0" ref="J38:J46">H38*1.1</f>
        <v>1716.0000000000002</v>
      </c>
      <c r="K38" s="121">
        <f aca="true" t="shared" si="1" ref="K38:K46">I38*1.1</f>
        <v>1441.0000000000002</v>
      </c>
    </row>
    <row r="39" spans="1:11" ht="18" customHeight="1" thickBot="1">
      <c r="A39" s="125" t="s">
        <v>527</v>
      </c>
      <c r="B39" s="108"/>
      <c r="C39" s="112" t="s">
        <v>525</v>
      </c>
      <c r="D39" s="114" t="s">
        <v>536</v>
      </c>
      <c r="E39" s="112">
        <v>0.54</v>
      </c>
      <c r="F39" s="112">
        <v>10.8</v>
      </c>
      <c r="G39" s="112">
        <v>2</v>
      </c>
      <c r="H39" s="118">
        <v>1559.44</v>
      </c>
      <c r="I39" s="118">
        <v>842.1</v>
      </c>
      <c r="J39" s="123">
        <f t="shared" si="0"/>
        <v>1715.3840000000002</v>
      </c>
      <c r="K39" s="121">
        <f t="shared" si="1"/>
        <v>926.3100000000001</v>
      </c>
    </row>
    <row r="40" spans="1:11" ht="18" customHeight="1" thickBot="1">
      <c r="A40" s="125" t="s">
        <v>528</v>
      </c>
      <c r="B40" s="108"/>
      <c r="C40" s="112" t="s">
        <v>525</v>
      </c>
      <c r="D40" s="114" t="s">
        <v>537</v>
      </c>
      <c r="E40" s="112">
        <v>1.08</v>
      </c>
      <c r="F40" s="112">
        <v>21.6</v>
      </c>
      <c r="G40" s="112">
        <v>1</v>
      </c>
      <c r="H40" s="118">
        <v>2744.6</v>
      </c>
      <c r="I40" s="118">
        <v>2964.15</v>
      </c>
      <c r="J40" s="123">
        <f t="shared" si="0"/>
        <v>3019.06</v>
      </c>
      <c r="K40" s="121">
        <f t="shared" si="1"/>
        <v>3260.5650000000005</v>
      </c>
    </row>
    <row r="41" spans="1:11" ht="18" customHeight="1" thickBot="1">
      <c r="A41" s="125" t="s">
        <v>529</v>
      </c>
      <c r="B41" s="108"/>
      <c r="C41" s="112" t="s">
        <v>525</v>
      </c>
      <c r="D41" s="114" t="s">
        <v>538</v>
      </c>
      <c r="E41" s="112">
        <v>0.54</v>
      </c>
      <c r="F41" s="112">
        <v>10.8</v>
      </c>
      <c r="G41" s="112">
        <v>1</v>
      </c>
      <c r="H41" s="118">
        <v>2415</v>
      </c>
      <c r="I41" s="118">
        <v>1304.1</v>
      </c>
      <c r="J41" s="123">
        <f t="shared" si="0"/>
        <v>2656.5</v>
      </c>
      <c r="K41" s="121">
        <f t="shared" si="1"/>
        <v>1434.51</v>
      </c>
    </row>
    <row r="42" spans="1:11" ht="33.75" customHeight="1" thickBot="1">
      <c r="A42" s="126" t="s">
        <v>530</v>
      </c>
      <c r="B42" s="108"/>
      <c r="C42" s="112" t="s">
        <v>525</v>
      </c>
      <c r="D42" s="114"/>
      <c r="E42" s="112">
        <v>0.854</v>
      </c>
      <c r="F42" s="112">
        <v>17.08</v>
      </c>
      <c r="G42" s="112">
        <v>4</v>
      </c>
      <c r="H42" s="118">
        <v>1728.69</v>
      </c>
      <c r="I42" s="118">
        <v>1476.3</v>
      </c>
      <c r="J42" s="123">
        <f t="shared" si="0"/>
        <v>1901.5590000000002</v>
      </c>
      <c r="K42" s="121">
        <f t="shared" si="1"/>
        <v>1623.93</v>
      </c>
    </row>
    <row r="43" spans="1:11" ht="30.75" customHeight="1" thickBot="1">
      <c r="A43" s="126" t="s">
        <v>531</v>
      </c>
      <c r="B43" s="108"/>
      <c r="C43" s="112" t="s">
        <v>525</v>
      </c>
      <c r="D43" s="114"/>
      <c r="E43" s="112">
        <v>0.702</v>
      </c>
      <c r="F43" s="112">
        <v>4.68</v>
      </c>
      <c r="G43" s="112">
        <v>1</v>
      </c>
      <c r="H43" s="118">
        <v>1959</v>
      </c>
      <c r="I43" s="118">
        <v>1375.5</v>
      </c>
      <c r="J43" s="123">
        <f t="shared" si="0"/>
        <v>2154.9</v>
      </c>
      <c r="K43" s="121">
        <f t="shared" si="1"/>
        <v>1513.0500000000002</v>
      </c>
    </row>
    <row r="44" spans="1:11" ht="18" customHeight="1" thickBot="1">
      <c r="A44" s="125" t="s">
        <v>532</v>
      </c>
      <c r="B44" s="108"/>
      <c r="C44" s="112" t="s">
        <v>525</v>
      </c>
      <c r="D44" s="114" t="s">
        <v>539</v>
      </c>
      <c r="E44" s="112">
        <v>0.9</v>
      </c>
      <c r="F44" s="112">
        <v>18</v>
      </c>
      <c r="G44" s="112">
        <v>24</v>
      </c>
      <c r="H44" s="118">
        <v>1708</v>
      </c>
      <c r="I44" s="118">
        <v>1537.2</v>
      </c>
      <c r="J44" s="123">
        <f t="shared" si="0"/>
        <v>1878.8000000000002</v>
      </c>
      <c r="K44" s="121">
        <f t="shared" si="1"/>
        <v>1690.9200000000003</v>
      </c>
    </row>
    <row r="45" spans="1:11" ht="18" customHeight="1" thickBot="1">
      <c r="A45" s="125" t="s">
        <v>533</v>
      </c>
      <c r="B45" s="108"/>
      <c r="C45" s="112" t="s">
        <v>525</v>
      </c>
      <c r="D45" s="114" t="s">
        <v>539</v>
      </c>
      <c r="E45" s="112">
        <v>0.9</v>
      </c>
      <c r="F45" s="112">
        <v>18</v>
      </c>
      <c r="G45" s="112">
        <v>24</v>
      </c>
      <c r="H45" s="118">
        <v>2212</v>
      </c>
      <c r="I45" s="118">
        <v>1990.8</v>
      </c>
      <c r="J45" s="123">
        <f t="shared" si="0"/>
        <v>2433.2000000000003</v>
      </c>
      <c r="K45" s="121">
        <f t="shared" si="1"/>
        <v>2189.88</v>
      </c>
    </row>
    <row r="46" spans="1:11" ht="30" customHeight="1" thickBot="1">
      <c r="A46" s="126" t="s">
        <v>534</v>
      </c>
      <c r="B46" s="108"/>
      <c r="C46" s="115" t="s">
        <v>525</v>
      </c>
      <c r="D46" s="116"/>
      <c r="E46" s="115">
        <v>0.45</v>
      </c>
      <c r="F46" s="115">
        <v>9</v>
      </c>
      <c r="G46" s="115">
        <v>12</v>
      </c>
      <c r="H46" s="119">
        <v>2160</v>
      </c>
      <c r="I46" s="119">
        <v>972</v>
      </c>
      <c r="J46" s="124">
        <f t="shared" si="0"/>
        <v>2376</v>
      </c>
      <c r="K46" s="122">
        <f t="shared" si="1"/>
        <v>1069.2</v>
      </c>
    </row>
    <row r="47" spans="1:10" ht="18" customHeight="1">
      <c r="A47" s="107"/>
      <c r="B47" s="108"/>
      <c r="C47" s="107"/>
      <c r="D47" s="109"/>
      <c r="E47" s="109"/>
      <c r="F47" s="109"/>
      <c r="G47" s="109"/>
      <c r="H47" s="107"/>
      <c r="I47" s="110"/>
      <c r="J47" s="107"/>
    </row>
    <row r="48" spans="1:10" ht="18" customHeight="1">
      <c r="A48" s="107"/>
      <c r="B48" s="108"/>
      <c r="C48" s="107"/>
      <c r="D48" s="109"/>
      <c r="E48" s="109"/>
      <c r="F48" s="109"/>
      <c r="G48" s="109"/>
      <c r="H48" s="107"/>
      <c r="I48" s="110"/>
      <c r="J48" s="107"/>
    </row>
    <row r="49" ht="13.5" thickBot="1"/>
    <row r="50" spans="1:10" ht="27" customHeight="1">
      <c r="A50" s="571" t="s">
        <v>50</v>
      </c>
      <c r="B50" s="572"/>
      <c r="C50" s="572"/>
      <c r="D50" s="572"/>
      <c r="E50" s="572"/>
      <c r="F50" s="572"/>
      <c r="G50" s="572"/>
      <c r="H50" s="572"/>
      <c r="I50" s="572"/>
      <c r="J50" s="573"/>
    </row>
    <row r="51" spans="1:10" ht="24" customHeight="1">
      <c r="A51" s="533" t="s">
        <v>54</v>
      </c>
      <c r="B51" s="534"/>
      <c r="C51" s="534"/>
      <c r="D51" s="534"/>
      <c r="E51" s="535"/>
      <c r="F51" s="561" t="s">
        <v>82</v>
      </c>
      <c r="G51" s="562"/>
      <c r="H51" s="393" t="s">
        <v>52</v>
      </c>
      <c r="I51" s="393" t="s">
        <v>53</v>
      </c>
      <c r="J51" s="394" t="s">
        <v>51</v>
      </c>
    </row>
    <row r="52" spans="1:10" ht="20.25" customHeight="1">
      <c r="A52" s="536" t="s">
        <v>598</v>
      </c>
      <c r="B52" s="534"/>
      <c r="C52" s="534"/>
      <c r="D52" s="534"/>
      <c r="E52" s="535"/>
      <c r="F52" s="559" t="s">
        <v>602</v>
      </c>
      <c r="G52" s="560"/>
      <c r="H52" s="395">
        <v>1505</v>
      </c>
      <c r="I52" s="395">
        <v>1295</v>
      </c>
      <c r="J52" s="396">
        <v>1155</v>
      </c>
    </row>
    <row r="53" spans="1:10" ht="19.5" customHeight="1">
      <c r="A53" s="536" t="s">
        <v>599</v>
      </c>
      <c r="B53" s="534"/>
      <c r="C53" s="534"/>
      <c r="D53" s="534"/>
      <c r="E53" s="535"/>
      <c r="F53" s="559" t="s">
        <v>602</v>
      </c>
      <c r="G53" s="560"/>
      <c r="H53" s="397">
        <v>1015</v>
      </c>
      <c r="I53" s="397">
        <v>875</v>
      </c>
      <c r="J53" s="398">
        <v>805</v>
      </c>
    </row>
    <row r="54" spans="1:10" ht="20.25" customHeight="1">
      <c r="A54" s="536" t="s">
        <v>600</v>
      </c>
      <c r="B54" s="534"/>
      <c r="C54" s="534"/>
      <c r="D54" s="534"/>
      <c r="E54" s="535"/>
      <c r="F54" s="559" t="s">
        <v>602</v>
      </c>
      <c r="G54" s="560"/>
      <c r="H54" s="397">
        <v>4250.400000000001</v>
      </c>
      <c r="I54" s="397">
        <v>3696.0000000000005</v>
      </c>
      <c r="J54" s="398">
        <v>3360</v>
      </c>
    </row>
    <row r="55" spans="1:10" ht="18.75" customHeight="1" thickBot="1">
      <c r="A55" s="556" t="s">
        <v>601</v>
      </c>
      <c r="B55" s="557"/>
      <c r="C55" s="557"/>
      <c r="D55" s="557"/>
      <c r="E55" s="558"/>
      <c r="F55" s="559" t="s">
        <v>602</v>
      </c>
      <c r="G55" s="560"/>
      <c r="H55" s="399">
        <v>4250.400000000001</v>
      </c>
      <c r="I55" s="399">
        <v>3696.0000000000005</v>
      </c>
      <c r="J55" s="400">
        <v>3360</v>
      </c>
    </row>
    <row r="56" spans="1:10" ht="13.5" thickBot="1">
      <c r="A56" s="2"/>
      <c r="B56" s="2"/>
      <c r="D56" s="2"/>
      <c r="E56" s="2"/>
      <c r="F56" s="2"/>
      <c r="G56" s="2"/>
      <c r="H56" s="2"/>
      <c r="I56" s="2"/>
      <c r="J56" s="2"/>
    </row>
    <row r="57" spans="1:7" ht="19.5" thickBot="1">
      <c r="A57" s="138" t="s">
        <v>219</v>
      </c>
      <c r="B57" s="139"/>
      <c r="C57" s="139"/>
      <c r="D57" s="139"/>
      <c r="E57" s="140"/>
      <c r="F57" s="141"/>
      <c r="G57" s="91"/>
    </row>
    <row r="58" spans="1:6" ht="18.75" thickBot="1">
      <c r="A58" s="7"/>
      <c r="B58" s="6"/>
      <c r="C58" s="6"/>
      <c r="D58" s="8"/>
      <c r="E58" s="9"/>
      <c r="F58" s="9"/>
    </row>
    <row r="59" spans="1:6" ht="18">
      <c r="A59" s="585" t="s">
        <v>220</v>
      </c>
      <c r="B59" s="587" t="s">
        <v>221</v>
      </c>
      <c r="C59" s="588"/>
      <c r="D59" s="589"/>
      <c r="E59" s="593" t="s">
        <v>222</v>
      </c>
      <c r="F59" s="9"/>
    </row>
    <row r="60" spans="1:6" ht="18.75" thickBot="1">
      <c r="A60" s="585"/>
      <c r="B60" s="590"/>
      <c r="C60" s="591"/>
      <c r="D60" s="592"/>
      <c r="E60" s="594"/>
      <c r="F60" s="9"/>
    </row>
    <row r="61" spans="1:6" ht="19.5" thickBot="1">
      <c r="A61" s="586"/>
      <c r="B61" s="142" t="s">
        <v>223</v>
      </c>
      <c r="C61" s="143" t="s">
        <v>224</v>
      </c>
      <c r="D61" s="144" t="s">
        <v>225</v>
      </c>
      <c r="E61" s="595"/>
      <c r="F61" s="145"/>
    </row>
    <row r="62" spans="1:6" ht="19.5" thickBot="1">
      <c r="A62" s="483" t="s">
        <v>363</v>
      </c>
      <c r="B62" s="370"/>
      <c r="C62" s="369"/>
      <c r="D62" s="370"/>
      <c r="E62" s="371"/>
      <c r="F62" s="146"/>
    </row>
    <row r="63" spans="1:6" ht="15">
      <c r="A63" s="374" t="s">
        <v>228</v>
      </c>
      <c r="B63" s="375">
        <f>C63*1.05</f>
        <v>1.9519500000000005</v>
      </c>
      <c r="C63" s="375">
        <v>1.8590000000000004</v>
      </c>
      <c r="D63" s="376">
        <v>1.6900000000000002</v>
      </c>
      <c r="E63" s="377">
        <v>1000</v>
      </c>
      <c r="F63" s="147"/>
    </row>
    <row r="64" spans="1:6" ht="15">
      <c r="A64" s="378" t="s">
        <v>230</v>
      </c>
      <c r="B64" s="372">
        <f aca="true" t="shared" si="2" ref="B64:B72">C64*1.05</f>
        <v>2.177175</v>
      </c>
      <c r="C64" s="372">
        <v>2.0735</v>
      </c>
      <c r="D64" s="373">
        <v>1.885</v>
      </c>
      <c r="E64" s="379">
        <v>1000</v>
      </c>
      <c r="F64" s="147"/>
    </row>
    <row r="65" spans="1:6" ht="15">
      <c r="A65" s="378" t="s">
        <v>232</v>
      </c>
      <c r="B65" s="372">
        <f t="shared" si="2"/>
        <v>2.2522500000000005</v>
      </c>
      <c r="C65" s="372">
        <v>2.1450000000000005</v>
      </c>
      <c r="D65" s="373">
        <v>1.9500000000000002</v>
      </c>
      <c r="E65" s="379">
        <v>800</v>
      </c>
      <c r="F65" s="147"/>
    </row>
    <row r="66" spans="1:6" ht="15">
      <c r="A66" s="378" t="s">
        <v>234</v>
      </c>
      <c r="B66" s="372">
        <f t="shared" si="2"/>
        <v>2.2522500000000005</v>
      </c>
      <c r="C66" s="372">
        <v>2.1450000000000005</v>
      </c>
      <c r="D66" s="373">
        <v>1.9500000000000002</v>
      </c>
      <c r="E66" s="379">
        <v>700</v>
      </c>
      <c r="F66" s="147"/>
    </row>
    <row r="67" spans="1:6" ht="15">
      <c r="A67" s="378" t="s">
        <v>236</v>
      </c>
      <c r="B67" s="372">
        <f t="shared" si="2"/>
        <v>2.4024000000000005</v>
      </c>
      <c r="C67" s="372">
        <v>2.2880000000000003</v>
      </c>
      <c r="D67" s="373">
        <v>2.08</v>
      </c>
      <c r="E67" s="379">
        <v>700</v>
      </c>
      <c r="F67" s="147"/>
    </row>
    <row r="68" spans="1:6" ht="15">
      <c r="A68" s="378" t="s">
        <v>238</v>
      </c>
      <c r="B68" s="372">
        <f t="shared" si="2"/>
        <v>2.55255</v>
      </c>
      <c r="C68" s="372">
        <v>2.431</v>
      </c>
      <c r="D68" s="373">
        <v>2.21</v>
      </c>
      <c r="E68" s="379">
        <v>600</v>
      </c>
      <c r="F68" s="147"/>
    </row>
    <row r="69" spans="1:6" ht="15">
      <c r="A69" s="378" t="s">
        <v>240</v>
      </c>
      <c r="B69" s="372">
        <f t="shared" si="2"/>
        <v>2.9279250000000006</v>
      </c>
      <c r="C69" s="372">
        <v>2.7885000000000004</v>
      </c>
      <c r="D69" s="373">
        <v>2.535</v>
      </c>
      <c r="E69" s="379">
        <v>500</v>
      </c>
      <c r="F69" s="147"/>
    </row>
    <row r="70" spans="1:6" ht="15">
      <c r="A70" s="378" t="s">
        <v>242</v>
      </c>
      <c r="B70" s="372">
        <f t="shared" si="2"/>
        <v>3.1531500000000006</v>
      </c>
      <c r="C70" s="372">
        <v>3.0030000000000006</v>
      </c>
      <c r="D70" s="373">
        <v>2.7300000000000004</v>
      </c>
      <c r="E70" s="379">
        <v>500</v>
      </c>
      <c r="F70" s="147"/>
    </row>
    <row r="71" spans="1:6" ht="15">
      <c r="A71" s="378" t="s">
        <v>244</v>
      </c>
      <c r="B71" s="372">
        <f t="shared" si="2"/>
        <v>3.6036000000000006</v>
      </c>
      <c r="C71" s="372">
        <v>3.4320000000000004</v>
      </c>
      <c r="D71" s="373">
        <v>3.12</v>
      </c>
      <c r="E71" s="379">
        <v>500</v>
      </c>
      <c r="F71" s="147"/>
    </row>
    <row r="72" spans="1:6" ht="15.75" thickBot="1">
      <c r="A72" s="380" t="s">
        <v>246</v>
      </c>
      <c r="B72" s="381">
        <f t="shared" si="2"/>
        <v>3.75375</v>
      </c>
      <c r="C72" s="381">
        <v>3.575</v>
      </c>
      <c r="D72" s="382">
        <v>3.25</v>
      </c>
      <c r="E72" s="383">
        <v>400</v>
      </c>
      <c r="F72" s="147"/>
    </row>
    <row r="73" spans="1:6" ht="19.5" thickBot="1">
      <c r="A73" s="484" t="s">
        <v>248</v>
      </c>
      <c r="B73" s="149"/>
      <c r="C73" s="384"/>
      <c r="D73" s="149"/>
      <c r="E73" s="385"/>
      <c r="F73" s="149"/>
    </row>
    <row r="74" spans="1:6" ht="15">
      <c r="A74" s="374" t="s">
        <v>230</v>
      </c>
      <c r="B74" s="388">
        <f>C74*1.05</f>
        <v>4.054050000000001</v>
      </c>
      <c r="C74" s="388">
        <v>3.8610000000000007</v>
      </c>
      <c r="D74" s="389">
        <v>3.5100000000000002</v>
      </c>
      <c r="E74" s="377">
        <v>1000</v>
      </c>
      <c r="F74" s="147"/>
    </row>
    <row r="75" spans="1:6" ht="15">
      <c r="A75" s="378" t="s">
        <v>236</v>
      </c>
      <c r="B75" s="386">
        <f aca="true" t="shared" si="3" ref="B75:B82">C75*1.05</f>
        <v>5.030025000000001</v>
      </c>
      <c r="C75" s="386">
        <v>4.790500000000001</v>
      </c>
      <c r="D75" s="387">
        <v>4.355</v>
      </c>
      <c r="E75" s="379">
        <v>700</v>
      </c>
      <c r="F75" s="147"/>
    </row>
    <row r="76" spans="1:6" ht="15">
      <c r="A76" s="378" t="s">
        <v>238</v>
      </c>
      <c r="B76" s="386">
        <f t="shared" si="3"/>
        <v>5.7057</v>
      </c>
      <c r="C76" s="386">
        <v>5.434</v>
      </c>
      <c r="D76" s="387">
        <v>4.9399999999999995</v>
      </c>
      <c r="E76" s="379">
        <v>600</v>
      </c>
      <c r="F76" s="147"/>
    </row>
    <row r="77" spans="1:6" ht="15">
      <c r="A77" s="378" t="s">
        <v>240</v>
      </c>
      <c r="B77" s="386">
        <f t="shared" si="3"/>
        <v>6.606600000000002</v>
      </c>
      <c r="C77" s="386">
        <v>6.292000000000002</v>
      </c>
      <c r="D77" s="387">
        <v>5.720000000000001</v>
      </c>
      <c r="E77" s="379">
        <v>500</v>
      </c>
      <c r="F77" s="147"/>
    </row>
    <row r="78" spans="1:7" ht="15">
      <c r="A78" s="378" t="s">
        <v>242</v>
      </c>
      <c r="B78" s="386">
        <f t="shared" si="3"/>
        <v>7.207200000000001</v>
      </c>
      <c r="C78" s="386">
        <v>6.864000000000001</v>
      </c>
      <c r="D78" s="387">
        <v>6.24</v>
      </c>
      <c r="E78" s="379">
        <v>500</v>
      </c>
      <c r="F78" s="147"/>
      <c r="G78" s="91"/>
    </row>
    <row r="79" spans="1:6" ht="15">
      <c r="A79" s="378" t="s">
        <v>244</v>
      </c>
      <c r="B79" s="386">
        <f t="shared" si="3"/>
        <v>7.65765</v>
      </c>
      <c r="C79" s="386">
        <v>7.293</v>
      </c>
      <c r="D79" s="387">
        <v>6.63</v>
      </c>
      <c r="E79" s="379">
        <v>500</v>
      </c>
      <c r="F79" s="147"/>
    </row>
    <row r="80" spans="1:6" ht="15">
      <c r="A80" s="378" t="s">
        <v>246</v>
      </c>
      <c r="B80" s="386">
        <f t="shared" si="3"/>
        <v>9.309300000000002</v>
      </c>
      <c r="C80" s="386">
        <v>8.866000000000001</v>
      </c>
      <c r="D80" s="387">
        <v>8.06</v>
      </c>
      <c r="E80" s="379">
        <v>400</v>
      </c>
      <c r="F80" s="147"/>
    </row>
    <row r="81" spans="1:6" ht="15">
      <c r="A81" s="378" t="s">
        <v>256</v>
      </c>
      <c r="B81" s="386">
        <f t="shared" si="3"/>
        <v>11.711700000000002</v>
      </c>
      <c r="C81" s="386">
        <v>11.154000000000002</v>
      </c>
      <c r="D81" s="387">
        <v>10.14</v>
      </c>
      <c r="E81" s="379">
        <v>400</v>
      </c>
      <c r="F81" s="147"/>
    </row>
    <row r="82" spans="1:6" ht="15.75" thickBot="1">
      <c r="A82" s="380" t="s">
        <v>258</v>
      </c>
      <c r="B82" s="390">
        <f t="shared" si="3"/>
        <v>13.363350000000002</v>
      </c>
      <c r="C82" s="390">
        <v>12.727000000000002</v>
      </c>
      <c r="D82" s="391">
        <v>11.57</v>
      </c>
      <c r="E82" s="383">
        <v>400</v>
      </c>
      <c r="F82" s="147"/>
    </row>
  </sheetData>
  <sheetProtection/>
  <mergeCells count="42">
    <mergeCell ref="E11:G11"/>
    <mergeCell ref="H11:J11"/>
    <mergeCell ref="A14:A15"/>
    <mergeCell ref="F33:G33"/>
    <mergeCell ref="A59:A61"/>
    <mergeCell ref="B59:D60"/>
    <mergeCell ref="E59:E61"/>
    <mergeCell ref="A54:E54"/>
    <mergeCell ref="D18:D19"/>
    <mergeCell ref="A32:J32"/>
    <mergeCell ref="A9:J9"/>
    <mergeCell ref="A11:A12"/>
    <mergeCell ref="B11:B12"/>
    <mergeCell ref="C11:C12"/>
    <mergeCell ref="D11:D12"/>
    <mergeCell ref="A53:E53"/>
    <mergeCell ref="A10:J10"/>
    <mergeCell ref="A50:J50"/>
    <mergeCell ref="B18:B19"/>
    <mergeCell ref="C18:C19"/>
    <mergeCell ref="A55:E55"/>
    <mergeCell ref="F53:G53"/>
    <mergeCell ref="F54:G54"/>
    <mergeCell ref="F55:G55"/>
    <mergeCell ref="F51:G51"/>
    <mergeCell ref="F52:G52"/>
    <mergeCell ref="A35:A36"/>
    <mergeCell ref="C35:C36"/>
    <mergeCell ref="A18:A19"/>
    <mergeCell ref="A13:J13"/>
    <mergeCell ref="F35:F36"/>
    <mergeCell ref="G35:G36"/>
    <mergeCell ref="D35:D36"/>
    <mergeCell ref="E35:E36"/>
    <mergeCell ref="A51:E51"/>
    <mergeCell ref="A52:E52"/>
    <mergeCell ref="B14:B17"/>
    <mergeCell ref="C14:C15"/>
    <mergeCell ref="A16:A17"/>
    <mergeCell ref="C16:C17"/>
    <mergeCell ref="A34:K34"/>
    <mergeCell ref="H35:K35"/>
  </mergeCells>
  <printOptions/>
  <pageMargins left="0.17" right="0.17" top="0.17" bottom="0.17" header="0.17" footer="0.17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IV9"/>
    </sheetView>
  </sheetViews>
  <sheetFormatPr defaultColWidth="9.140625" defaultRowHeight="15"/>
  <cols>
    <col min="1" max="1" width="27.421875" style="150" customWidth="1"/>
    <col min="2" max="6" width="9.140625" style="150" customWidth="1"/>
    <col min="7" max="7" width="9.140625" style="151" customWidth="1"/>
    <col min="8" max="8" width="10.7109375" style="151" customWidth="1"/>
    <col min="9" max="9" width="1.421875" style="150" customWidth="1"/>
    <col min="10" max="10" width="37.7109375" style="150" customWidth="1"/>
    <col min="11" max="11" width="6.421875" style="150" customWidth="1"/>
    <col min="12" max="12" width="9.421875" style="150" customWidth="1"/>
    <col min="13" max="16384" width="9.140625" style="150" customWidth="1"/>
  </cols>
  <sheetData>
    <row r="1" spans="6:8" ht="15">
      <c r="F1" s="151"/>
      <c r="H1" s="150"/>
    </row>
    <row r="2" spans="4:9" ht="15">
      <c r="D2" s="1"/>
      <c r="E2" s="1"/>
      <c r="F2" s="1"/>
      <c r="G2" s="1"/>
      <c r="H2" s="129" t="s">
        <v>597</v>
      </c>
      <c r="I2" s="129" t="s">
        <v>0</v>
      </c>
    </row>
    <row r="3" spans="4:9" ht="15">
      <c r="D3" s="1"/>
      <c r="E3" s="1"/>
      <c r="F3" s="1"/>
      <c r="G3" s="1"/>
      <c r="I3" s="129" t="s">
        <v>1</v>
      </c>
    </row>
    <row r="4" spans="4:9" ht="15">
      <c r="D4" s="1"/>
      <c r="E4" s="1"/>
      <c r="F4" s="1"/>
      <c r="G4" s="1"/>
      <c r="I4" s="129" t="s">
        <v>430</v>
      </c>
    </row>
    <row r="5" spans="4:9" ht="15">
      <c r="D5" s="1"/>
      <c r="E5" s="1"/>
      <c r="F5" s="1"/>
      <c r="G5" s="1"/>
      <c r="I5" s="129" t="s">
        <v>3</v>
      </c>
    </row>
    <row r="6" spans="4:9" ht="15">
      <c r="D6" s="4"/>
      <c r="E6" s="4"/>
      <c r="F6" s="4"/>
      <c r="G6" s="4"/>
      <c r="I6" s="129" t="s">
        <v>4</v>
      </c>
    </row>
    <row r="7" spans="4:9" ht="15">
      <c r="D7" s="4"/>
      <c r="E7" s="4"/>
      <c r="F7" s="4"/>
      <c r="G7" s="4"/>
      <c r="I7" s="129" t="s">
        <v>5</v>
      </c>
    </row>
    <row r="8" spans="4:9" ht="15">
      <c r="D8" s="4"/>
      <c r="E8" s="4"/>
      <c r="F8" s="4"/>
      <c r="G8" s="4"/>
      <c r="I8" s="129" t="s">
        <v>6</v>
      </c>
    </row>
    <row r="9" spans="4:9" ht="15">
      <c r="D9" s="4"/>
      <c r="E9" s="4"/>
      <c r="F9" s="4"/>
      <c r="G9" s="4"/>
      <c r="I9" s="129" t="s">
        <v>7</v>
      </c>
    </row>
    <row r="10" ht="7.5" customHeight="1" thickBot="1"/>
    <row r="11" spans="1:12" ht="28.5" customHeight="1" thickBot="1">
      <c r="A11" s="604" t="s">
        <v>79</v>
      </c>
      <c r="B11" s="605"/>
      <c r="C11" s="605"/>
      <c r="D11" s="605"/>
      <c r="E11" s="605"/>
      <c r="F11" s="605"/>
      <c r="G11" s="605"/>
      <c r="H11" s="606"/>
      <c r="I11" s="402"/>
      <c r="J11" s="607" t="s">
        <v>564</v>
      </c>
      <c r="K11" s="608"/>
      <c r="L11" s="609"/>
    </row>
    <row r="12" spans="1:12" ht="15.75" thickBot="1">
      <c r="A12" s="616" t="s">
        <v>78</v>
      </c>
      <c r="B12" s="616" t="s">
        <v>77</v>
      </c>
      <c r="C12" s="616" t="s">
        <v>76</v>
      </c>
      <c r="D12" s="616"/>
      <c r="E12" s="616" t="s">
        <v>75</v>
      </c>
      <c r="F12" s="616"/>
      <c r="G12" s="616" t="s">
        <v>74</v>
      </c>
      <c r="H12" s="616"/>
      <c r="I12" s="402"/>
      <c r="J12" s="610" t="s">
        <v>121</v>
      </c>
      <c r="K12" s="611"/>
      <c r="L12" s="612"/>
    </row>
    <row r="13" spans="1:12" ht="15.75" thickBot="1">
      <c r="A13" s="616"/>
      <c r="B13" s="616"/>
      <c r="C13" s="403" t="s">
        <v>73</v>
      </c>
      <c r="D13" s="403" t="s">
        <v>72</v>
      </c>
      <c r="E13" s="403" t="s">
        <v>73</v>
      </c>
      <c r="F13" s="403" t="s">
        <v>72</v>
      </c>
      <c r="G13" s="403" t="s">
        <v>73</v>
      </c>
      <c r="H13" s="403" t="s">
        <v>72</v>
      </c>
      <c r="I13" s="404"/>
      <c r="J13" s="613" t="s">
        <v>81</v>
      </c>
      <c r="K13" s="601" t="s">
        <v>82</v>
      </c>
      <c r="L13" s="601" t="s">
        <v>83</v>
      </c>
    </row>
    <row r="14" spans="1:12" ht="19.5" thickBot="1">
      <c r="A14" s="152"/>
      <c r="B14" s="617" t="s">
        <v>71</v>
      </c>
      <c r="C14" s="617"/>
      <c r="D14" s="617"/>
      <c r="E14" s="617"/>
      <c r="F14" s="617"/>
      <c r="G14" s="617"/>
      <c r="H14" s="617"/>
      <c r="I14" s="404"/>
      <c r="J14" s="614"/>
      <c r="K14" s="602"/>
      <c r="L14" s="602"/>
    </row>
    <row r="15" spans="1:12" ht="30" thickBot="1">
      <c r="A15" s="153" t="s">
        <v>65</v>
      </c>
      <c r="B15" s="322" t="s">
        <v>56</v>
      </c>
      <c r="C15" s="33">
        <f aca="true" t="shared" si="0" ref="C15:C24">E15*1.1</f>
        <v>88.55000000000001</v>
      </c>
      <c r="D15" s="33">
        <f aca="true" t="shared" si="1" ref="D15:D24">F15*1.1</f>
        <v>113.85</v>
      </c>
      <c r="E15" s="33">
        <f aca="true" t="shared" si="2" ref="E15:E24">G15*1.15</f>
        <v>80.5</v>
      </c>
      <c r="F15" s="33">
        <f aca="true" t="shared" si="3" ref="F15:F24">H15*1.15</f>
        <v>103.49999999999999</v>
      </c>
      <c r="G15" s="154">
        <v>70</v>
      </c>
      <c r="H15" s="154">
        <v>90</v>
      </c>
      <c r="I15" s="404"/>
      <c r="J15" s="614"/>
      <c r="K15" s="602"/>
      <c r="L15" s="602"/>
    </row>
    <row r="16" spans="1:12" ht="15.75" thickBot="1">
      <c r="A16" s="152" t="s">
        <v>64</v>
      </c>
      <c r="B16" s="322" t="s">
        <v>56</v>
      </c>
      <c r="C16" s="33">
        <f t="shared" si="0"/>
        <v>225.17000000000002</v>
      </c>
      <c r="D16" s="33">
        <f t="shared" si="1"/>
        <v>331.42999999999995</v>
      </c>
      <c r="E16" s="33">
        <f t="shared" si="2"/>
        <v>204.7</v>
      </c>
      <c r="F16" s="33">
        <f t="shared" si="3"/>
        <v>301.29999999999995</v>
      </c>
      <c r="G16" s="154">
        <v>178</v>
      </c>
      <c r="H16" s="154">
        <v>262</v>
      </c>
      <c r="I16" s="404"/>
      <c r="J16" s="615"/>
      <c r="K16" s="603"/>
      <c r="L16" s="603"/>
    </row>
    <row r="17" spans="1:12" ht="15.75" thickBot="1">
      <c r="A17" s="152" t="s">
        <v>63</v>
      </c>
      <c r="B17" s="322" t="s">
        <v>56</v>
      </c>
      <c r="C17" s="33">
        <f t="shared" si="0"/>
        <v>308.65999999999997</v>
      </c>
      <c r="D17" s="33">
        <f t="shared" si="1"/>
        <v>375.705</v>
      </c>
      <c r="E17" s="33">
        <f t="shared" si="2"/>
        <v>280.59999999999997</v>
      </c>
      <c r="F17" s="33">
        <f t="shared" si="3"/>
        <v>341.54999999999995</v>
      </c>
      <c r="G17" s="154">
        <v>244</v>
      </c>
      <c r="H17" s="154">
        <v>297</v>
      </c>
      <c r="I17" s="404"/>
      <c r="J17" s="155" t="s">
        <v>84</v>
      </c>
      <c r="K17" s="156" t="s">
        <v>56</v>
      </c>
      <c r="L17" s="157">
        <v>610</v>
      </c>
    </row>
    <row r="18" spans="1:12" ht="15.75" thickBot="1">
      <c r="A18" s="152" t="s">
        <v>62</v>
      </c>
      <c r="B18" s="322" t="s">
        <v>56</v>
      </c>
      <c r="C18" s="33">
        <f t="shared" si="0"/>
        <v>197.34</v>
      </c>
      <c r="D18" s="33">
        <f t="shared" si="1"/>
        <v>221.375</v>
      </c>
      <c r="E18" s="33">
        <f t="shared" si="2"/>
        <v>179.39999999999998</v>
      </c>
      <c r="F18" s="33">
        <f t="shared" si="3"/>
        <v>201.24999999999997</v>
      </c>
      <c r="G18" s="154">
        <v>156</v>
      </c>
      <c r="H18" s="154">
        <v>175</v>
      </c>
      <c r="I18" s="404"/>
      <c r="J18" s="155" t="s">
        <v>85</v>
      </c>
      <c r="K18" s="156" t="s">
        <v>56</v>
      </c>
      <c r="L18" s="157">
        <v>115</v>
      </c>
    </row>
    <row r="19" spans="1:12" ht="15.75" thickBot="1">
      <c r="A19" s="152" t="s">
        <v>69</v>
      </c>
      <c r="B19" s="322" t="s">
        <v>56</v>
      </c>
      <c r="C19" s="33">
        <f t="shared" si="0"/>
        <v>354.20000000000005</v>
      </c>
      <c r="D19" s="33">
        <f t="shared" si="1"/>
        <v>438.955</v>
      </c>
      <c r="E19" s="33">
        <f t="shared" si="2"/>
        <v>322</v>
      </c>
      <c r="F19" s="33">
        <f t="shared" si="3"/>
        <v>399.04999999999995</v>
      </c>
      <c r="G19" s="154">
        <v>280</v>
      </c>
      <c r="H19" s="154">
        <v>347</v>
      </c>
      <c r="I19" s="404"/>
      <c r="J19" s="158" t="s">
        <v>86</v>
      </c>
      <c r="K19" s="156" t="s">
        <v>56</v>
      </c>
      <c r="L19" s="157">
        <v>90</v>
      </c>
    </row>
    <row r="20" spans="1:12" ht="15.75" thickBot="1">
      <c r="A20" s="152" t="s">
        <v>61</v>
      </c>
      <c r="B20" s="322" t="s">
        <v>56</v>
      </c>
      <c r="C20" s="33">
        <f t="shared" si="0"/>
        <v>86.02</v>
      </c>
      <c r="D20" s="33">
        <f t="shared" si="1"/>
        <v>113.85</v>
      </c>
      <c r="E20" s="33">
        <f t="shared" si="2"/>
        <v>78.19999999999999</v>
      </c>
      <c r="F20" s="33">
        <f t="shared" si="3"/>
        <v>103.49999999999999</v>
      </c>
      <c r="G20" s="154">
        <v>68</v>
      </c>
      <c r="H20" s="154">
        <v>90</v>
      </c>
      <c r="I20" s="404"/>
      <c r="J20" s="158" t="s">
        <v>87</v>
      </c>
      <c r="K20" s="156" t="s">
        <v>56</v>
      </c>
      <c r="L20" s="157">
        <v>110</v>
      </c>
    </row>
    <row r="21" spans="1:12" ht="15.75" thickBot="1">
      <c r="A21" s="152" t="s">
        <v>60</v>
      </c>
      <c r="B21" s="322" t="s">
        <v>56</v>
      </c>
      <c r="C21" s="33">
        <f t="shared" si="0"/>
        <v>285.89</v>
      </c>
      <c r="D21" s="33">
        <f t="shared" si="1"/>
        <v>421.245</v>
      </c>
      <c r="E21" s="33">
        <f t="shared" si="2"/>
        <v>259.9</v>
      </c>
      <c r="F21" s="33">
        <f t="shared" si="3"/>
        <v>382.95</v>
      </c>
      <c r="G21" s="154">
        <v>226</v>
      </c>
      <c r="H21" s="154">
        <v>333</v>
      </c>
      <c r="I21" s="404"/>
      <c r="J21" s="158" t="s">
        <v>88</v>
      </c>
      <c r="K21" s="156" t="s">
        <v>56</v>
      </c>
      <c r="L21" s="157">
        <v>130</v>
      </c>
    </row>
    <row r="22" spans="1:12" ht="15.75" thickBot="1">
      <c r="A22" s="152" t="s">
        <v>59</v>
      </c>
      <c r="B22" s="322" t="s">
        <v>56</v>
      </c>
      <c r="C22" s="33">
        <f t="shared" si="0"/>
        <v>302.335</v>
      </c>
      <c r="D22" s="33">
        <f t="shared" si="1"/>
        <v>364.32</v>
      </c>
      <c r="E22" s="33">
        <f t="shared" si="2"/>
        <v>274.84999999999997</v>
      </c>
      <c r="F22" s="33">
        <f t="shared" si="3"/>
        <v>331.2</v>
      </c>
      <c r="G22" s="154">
        <v>239</v>
      </c>
      <c r="H22" s="154">
        <v>288</v>
      </c>
      <c r="I22" s="404"/>
      <c r="J22" s="158" t="s">
        <v>89</v>
      </c>
      <c r="K22" s="156" t="s">
        <v>56</v>
      </c>
      <c r="L22" s="157">
        <v>545</v>
      </c>
    </row>
    <row r="23" spans="1:12" ht="15.75" thickBot="1">
      <c r="A23" s="152" t="s">
        <v>58</v>
      </c>
      <c r="B23" s="322" t="s">
        <v>56</v>
      </c>
      <c r="C23" s="33">
        <f t="shared" si="0"/>
        <v>302.335</v>
      </c>
      <c r="D23" s="33">
        <f t="shared" si="1"/>
        <v>364.32</v>
      </c>
      <c r="E23" s="33">
        <f t="shared" si="2"/>
        <v>274.84999999999997</v>
      </c>
      <c r="F23" s="33">
        <f t="shared" si="3"/>
        <v>331.2</v>
      </c>
      <c r="G23" s="154">
        <v>239</v>
      </c>
      <c r="H23" s="154">
        <v>288</v>
      </c>
      <c r="I23" s="404"/>
      <c r="J23" s="158" t="s">
        <v>90</v>
      </c>
      <c r="K23" s="156" t="s">
        <v>56</v>
      </c>
      <c r="L23" s="157">
        <v>545</v>
      </c>
    </row>
    <row r="24" spans="1:12" ht="15.75" thickBot="1">
      <c r="A24" s="152" t="s">
        <v>57</v>
      </c>
      <c r="B24" s="322" t="s">
        <v>56</v>
      </c>
      <c r="C24" s="33">
        <f t="shared" si="0"/>
        <v>83.49</v>
      </c>
      <c r="D24" s="33">
        <f t="shared" si="1"/>
        <v>113.85</v>
      </c>
      <c r="E24" s="33">
        <f t="shared" si="2"/>
        <v>75.89999999999999</v>
      </c>
      <c r="F24" s="33">
        <f t="shared" si="3"/>
        <v>103.49999999999999</v>
      </c>
      <c r="G24" s="154">
        <v>66</v>
      </c>
      <c r="H24" s="154">
        <v>90</v>
      </c>
      <c r="I24" s="404"/>
      <c r="J24" s="158" t="s">
        <v>91</v>
      </c>
      <c r="K24" s="156" t="s">
        <v>56</v>
      </c>
      <c r="L24" s="157">
        <v>890</v>
      </c>
    </row>
    <row r="25" spans="1:12" ht="19.5" thickBot="1">
      <c r="A25" s="152"/>
      <c r="B25" s="617" t="s">
        <v>70</v>
      </c>
      <c r="C25" s="617"/>
      <c r="D25" s="617"/>
      <c r="E25" s="617"/>
      <c r="F25" s="617"/>
      <c r="G25" s="617"/>
      <c r="H25" s="617"/>
      <c r="I25" s="404"/>
      <c r="J25" s="158" t="s">
        <v>92</v>
      </c>
      <c r="K25" s="156" t="s">
        <v>56</v>
      </c>
      <c r="L25" s="157">
        <v>890</v>
      </c>
    </row>
    <row r="26" spans="1:12" ht="30" thickBot="1">
      <c r="A26" s="153" t="s">
        <v>65</v>
      </c>
      <c r="B26" s="322" t="s">
        <v>56</v>
      </c>
      <c r="C26" s="33">
        <f aca="true" t="shared" si="4" ref="C26:C35">E26*1.1</f>
        <v>88.55000000000001</v>
      </c>
      <c r="D26" s="33">
        <f aca="true" t="shared" si="5" ref="D26:D35">F26*1.1</f>
        <v>113.85</v>
      </c>
      <c r="E26" s="33">
        <f aca="true" t="shared" si="6" ref="E26:E35">G26*1.15</f>
        <v>80.5</v>
      </c>
      <c r="F26" s="33">
        <f aca="true" t="shared" si="7" ref="F26:F35">H26*1.15</f>
        <v>103.49999999999999</v>
      </c>
      <c r="G26" s="322">
        <v>70</v>
      </c>
      <c r="H26" s="322">
        <v>90</v>
      </c>
      <c r="I26" s="404"/>
      <c r="J26" s="155" t="s">
        <v>93</v>
      </c>
      <c r="K26" s="156" t="s">
        <v>56</v>
      </c>
      <c r="L26" s="157">
        <v>390</v>
      </c>
    </row>
    <row r="27" spans="1:12" ht="15.75" thickBot="1">
      <c r="A27" s="152" t="s">
        <v>64</v>
      </c>
      <c r="B27" s="322" t="s">
        <v>56</v>
      </c>
      <c r="C27" s="33">
        <f t="shared" si="4"/>
        <v>250.47</v>
      </c>
      <c r="D27" s="33">
        <f t="shared" si="5"/>
        <v>368.115</v>
      </c>
      <c r="E27" s="33">
        <f t="shared" si="6"/>
        <v>227.7</v>
      </c>
      <c r="F27" s="33">
        <f t="shared" si="7"/>
        <v>334.65</v>
      </c>
      <c r="G27" s="322">
        <v>198</v>
      </c>
      <c r="H27" s="322">
        <v>291</v>
      </c>
      <c r="I27" s="404"/>
      <c r="J27" s="155" t="s">
        <v>94</v>
      </c>
      <c r="K27" s="156" t="s">
        <v>56</v>
      </c>
      <c r="L27" s="157">
        <v>245</v>
      </c>
    </row>
    <row r="28" spans="1:12" ht="15.75" thickBot="1">
      <c r="A28" s="152" t="s">
        <v>63</v>
      </c>
      <c r="B28" s="322" t="s">
        <v>56</v>
      </c>
      <c r="C28" s="33">
        <f t="shared" si="4"/>
        <v>382.03</v>
      </c>
      <c r="D28" s="33">
        <f t="shared" si="5"/>
        <v>444.015</v>
      </c>
      <c r="E28" s="33">
        <f t="shared" si="6"/>
        <v>347.29999999999995</v>
      </c>
      <c r="F28" s="33">
        <f t="shared" si="7"/>
        <v>403.65</v>
      </c>
      <c r="G28" s="322">
        <v>302</v>
      </c>
      <c r="H28" s="322">
        <v>351</v>
      </c>
      <c r="I28" s="404"/>
      <c r="J28" s="158" t="s">
        <v>95</v>
      </c>
      <c r="K28" s="156" t="s">
        <v>56</v>
      </c>
      <c r="L28" s="157">
        <v>300</v>
      </c>
    </row>
    <row r="29" spans="1:12" ht="15.75" thickBot="1">
      <c r="A29" s="152" t="s">
        <v>62</v>
      </c>
      <c r="B29" s="322" t="s">
        <v>56</v>
      </c>
      <c r="C29" s="33">
        <f t="shared" si="4"/>
        <v>203.665</v>
      </c>
      <c r="D29" s="33">
        <f t="shared" si="5"/>
        <v>234.02499999999998</v>
      </c>
      <c r="E29" s="33">
        <f t="shared" si="6"/>
        <v>185.14999999999998</v>
      </c>
      <c r="F29" s="33">
        <f t="shared" si="7"/>
        <v>212.74999999999997</v>
      </c>
      <c r="G29" s="322">
        <v>161</v>
      </c>
      <c r="H29" s="322">
        <v>185</v>
      </c>
      <c r="I29" s="404"/>
      <c r="J29" s="158" t="s">
        <v>96</v>
      </c>
      <c r="K29" s="156" t="s">
        <v>56</v>
      </c>
      <c r="L29" s="157">
        <v>990</v>
      </c>
    </row>
    <row r="30" spans="1:12" ht="15.75" thickBot="1">
      <c r="A30" s="152" t="s">
        <v>69</v>
      </c>
      <c r="B30" s="322" t="s">
        <v>56</v>
      </c>
      <c r="C30" s="33">
        <f t="shared" si="4"/>
        <v>365.585</v>
      </c>
      <c r="D30" s="33">
        <f t="shared" si="5"/>
        <v>475.64</v>
      </c>
      <c r="E30" s="33">
        <f t="shared" si="6"/>
        <v>332.34999999999997</v>
      </c>
      <c r="F30" s="33">
        <f t="shared" si="7"/>
        <v>432.4</v>
      </c>
      <c r="G30" s="322">
        <v>289</v>
      </c>
      <c r="H30" s="322">
        <v>376</v>
      </c>
      <c r="I30" s="404"/>
      <c r="J30" s="158" t="s">
        <v>97</v>
      </c>
      <c r="K30" s="156" t="s">
        <v>56</v>
      </c>
      <c r="L30" s="157">
        <v>855</v>
      </c>
    </row>
    <row r="31" spans="1:12" ht="15.75" thickBot="1">
      <c r="A31" s="152" t="s">
        <v>61</v>
      </c>
      <c r="B31" s="322" t="s">
        <v>56</v>
      </c>
      <c r="C31" s="33">
        <f t="shared" si="4"/>
        <v>86.02</v>
      </c>
      <c r="D31" s="33">
        <f t="shared" si="5"/>
        <v>113.85</v>
      </c>
      <c r="E31" s="33">
        <f t="shared" si="6"/>
        <v>78.19999999999999</v>
      </c>
      <c r="F31" s="33">
        <f t="shared" si="7"/>
        <v>103.49999999999999</v>
      </c>
      <c r="G31" s="322">
        <v>68</v>
      </c>
      <c r="H31" s="322">
        <v>90</v>
      </c>
      <c r="I31" s="404"/>
      <c r="J31" s="158" t="s">
        <v>98</v>
      </c>
      <c r="K31" s="156" t="s">
        <v>56</v>
      </c>
      <c r="L31" s="157">
        <v>570</v>
      </c>
    </row>
    <row r="32" spans="1:12" ht="15.75" thickBot="1">
      <c r="A32" s="152" t="s">
        <v>60</v>
      </c>
      <c r="B32" s="322" t="s">
        <v>56</v>
      </c>
      <c r="C32" s="33">
        <f t="shared" si="4"/>
        <v>308.65999999999997</v>
      </c>
      <c r="D32" s="33">
        <f t="shared" si="5"/>
        <v>459.19500000000005</v>
      </c>
      <c r="E32" s="33">
        <f t="shared" si="6"/>
        <v>280.59999999999997</v>
      </c>
      <c r="F32" s="33">
        <f t="shared" si="7"/>
        <v>417.45</v>
      </c>
      <c r="G32" s="322">
        <v>244</v>
      </c>
      <c r="H32" s="322">
        <v>363</v>
      </c>
      <c r="I32" s="404"/>
      <c r="J32" s="158" t="s">
        <v>99</v>
      </c>
      <c r="K32" s="156" t="s">
        <v>56</v>
      </c>
      <c r="L32" s="157">
        <v>300</v>
      </c>
    </row>
    <row r="33" spans="1:12" ht="15.75" thickBot="1">
      <c r="A33" s="152" t="s">
        <v>59</v>
      </c>
      <c r="B33" s="322" t="s">
        <v>56</v>
      </c>
      <c r="C33" s="33">
        <f t="shared" si="4"/>
        <v>330.165</v>
      </c>
      <c r="D33" s="33">
        <f t="shared" si="5"/>
        <v>398.475</v>
      </c>
      <c r="E33" s="33">
        <f t="shared" si="6"/>
        <v>300.15</v>
      </c>
      <c r="F33" s="33">
        <f t="shared" si="7"/>
        <v>362.25</v>
      </c>
      <c r="G33" s="322">
        <v>261</v>
      </c>
      <c r="H33" s="322">
        <v>315</v>
      </c>
      <c r="I33" s="404"/>
      <c r="J33" s="158" t="s">
        <v>100</v>
      </c>
      <c r="K33" s="156" t="s">
        <v>56</v>
      </c>
      <c r="L33" s="157">
        <v>160</v>
      </c>
    </row>
    <row r="34" spans="1:12" ht="15.75" thickBot="1">
      <c r="A34" s="152" t="s">
        <v>58</v>
      </c>
      <c r="B34" s="322" t="s">
        <v>56</v>
      </c>
      <c r="C34" s="33">
        <f t="shared" si="4"/>
        <v>398.475</v>
      </c>
      <c r="D34" s="33">
        <f t="shared" si="5"/>
        <v>398.475</v>
      </c>
      <c r="E34" s="33">
        <f t="shared" si="6"/>
        <v>362.25</v>
      </c>
      <c r="F34" s="33">
        <f t="shared" si="7"/>
        <v>362.25</v>
      </c>
      <c r="G34" s="322">
        <v>315</v>
      </c>
      <c r="H34" s="322">
        <v>315</v>
      </c>
      <c r="I34" s="404"/>
      <c r="J34" s="158" t="s">
        <v>101</v>
      </c>
      <c r="K34" s="156" t="s">
        <v>56</v>
      </c>
      <c r="L34" s="157">
        <v>100</v>
      </c>
    </row>
    <row r="35" spans="1:12" ht="15.75" thickBot="1">
      <c r="A35" s="152" t="s">
        <v>57</v>
      </c>
      <c r="B35" s="322" t="s">
        <v>56</v>
      </c>
      <c r="C35" s="33">
        <f t="shared" si="4"/>
        <v>83.49</v>
      </c>
      <c r="D35" s="33">
        <f t="shared" si="5"/>
        <v>113.85</v>
      </c>
      <c r="E35" s="33">
        <f t="shared" si="6"/>
        <v>75.89999999999999</v>
      </c>
      <c r="F35" s="33">
        <f t="shared" si="7"/>
        <v>103.49999999999999</v>
      </c>
      <c r="G35" s="322">
        <v>66</v>
      </c>
      <c r="H35" s="322">
        <v>90</v>
      </c>
      <c r="I35" s="404"/>
      <c r="J35" s="158" t="s">
        <v>102</v>
      </c>
      <c r="K35" s="156" t="s">
        <v>56</v>
      </c>
      <c r="L35" s="157">
        <v>255</v>
      </c>
    </row>
    <row r="36" spans="1:12" ht="19.5" thickBot="1">
      <c r="A36" s="152"/>
      <c r="B36" s="617" t="s">
        <v>68</v>
      </c>
      <c r="C36" s="617"/>
      <c r="D36" s="617"/>
      <c r="E36" s="617"/>
      <c r="F36" s="617"/>
      <c r="G36" s="617"/>
      <c r="H36" s="617"/>
      <c r="I36" s="404"/>
      <c r="J36" s="158" t="s">
        <v>103</v>
      </c>
      <c r="K36" s="156" t="s">
        <v>56</v>
      </c>
      <c r="L36" s="157">
        <v>280</v>
      </c>
    </row>
    <row r="37" spans="1:12" ht="30" thickBot="1">
      <c r="A37" s="153" t="s">
        <v>65</v>
      </c>
      <c r="B37" s="322" t="s">
        <v>56</v>
      </c>
      <c r="C37" s="33">
        <f aca="true" t="shared" si="8" ref="C37:C45">E37*1.1</f>
        <v>88.55000000000001</v>
      </c>
      <c r="D37" s="33">
        <f aca="true" t="shared" si="9" ref="D37:D45">F37*1.1</f>
        <v>113.85</v>
      </c>
      <c r="E37" s="33">
        <f aca="true" t="shared" si="10" ref="E37:E45">G37*1.15</f>
        <v>80.5</v>
      </c>
      <c r="F37" s="33">
        <f aca="true" t="shared" si="11" ref="F37:F45">H37*1.15</f>
        <v>103.49999999999999</v>
      </c>
      <c r="G37" s="322">
        <v>70</v>
      </c>
      <c r="H37" s="322">
        <v>90</v>
      </c>
      <c r="I37" s="404"/>
      <c r="J37" s="158" t="s">
        <v>104</v>
      </c>
      <c r="K37" s="156" t="s">
        <v>56</v>
      </c>
      <c r="L37" s="157">
        <v>1195</v>
      </c>
    </row>
    <row r="38" spans="1:12" ht="15.75" customHeight="1" thickBot="1">
      <c r="A38" s="152" t="s">
        <v>64</v>
      </c>
      <c r="B38" s="322" t="s">
        <v>56</v>
      </c>
      <c r="C38" s="33">
        <f t="shared" si="8"/>
        <v>250.47</v>
      </c>
      <c r="D38" s="33">
        <f t="shared" si="9"/>
        <v>368.115</v>
      </c>
      <c r="E38" s="33">
        <f t="shared" si="10"/>
        <v>227.7</v>
      </c>
      <c r="F38" s="33">
        <f t="shared" si="11"/>
        <v>334.65</v>
      </c>
      <c r="G38" s="322">
        <v>198</v>
      </c>
      <c r="H38" s="322">
        <v>291</v>
      </c>
      <c r="I38" s="404"/>
      <c r="J38" s="618" t="s">
        <v>565</v>
      </c>
      <c r="K38" s="619"/>
      <c r="L38" s="620"/>
    </row>
    <row r="39" spans="1:12" ht="15.75" customHeight="1" thickBot="1">
      <c r="A39" s="152" t="s">
        <v>63</v>
      </c>
      <c r="B39" s="322" t="s">
        <v>56</v>
      </c>
      <c r="C39" s="33">
        <f t="shared" si="8"/>
        <v>393.415</v>
      </c>
      <c r="D39" s="33">
        <f t="shared" si="9"/>
        <v>475.64</v>
      </c>
      <c r="E39" s="33">
        <f t="shared" si="10"/>
        <v>357.65</v>
      </c>
      <c r="F39" s="33">
        <f t="shared" si="11"/>
        <v>432.4</v>
      </c>
      <c r="G39" s="322">
        <v>311</v>
      </c>
      <c r="H39" s="322">
        <v>376</v>
      </c>
      <c r="I39" s="404"/>
      <c r="J39" s="621"/>
      <c r="K39" s="622"/>
      <c r="L39" s="623"/>
    </row>
    <row r="40" spans="1:12" ht="15.75" thickBot="1">
      <c r="A40" s="152" t="s">
        <v>62</v>
      </c>
      <c r="B40" s="322" t="s">
        <v>56</v>
      </c>
      <c r="C40" s="33">
        <f t="shared" si="8"/>
        <v>198.605</v>
      </c>
      <c r="D40" s="33">
        <f t="shared" si="9"/>
        <v>240.35</v>
      </c>
      <c r="E40" s="33">
        <f t="shared" si="10"/>
        <v>180.54999999999998</v>
      </c>
      <c r="F40" s="33">
        <f t="shared" si="11"/>
        <v>218.49999999999997</v>
      </c>
      <c r="G40" s="322">
        <v>157</v>
      </c>
      <c r="H40" s="322">
        <v>190</v>
      </c>
      <c r="I40" s="404"/>
      <c r="J40" s="621"/>
      <c r="K40" s="622"/>
      <c r="L40" s="623"/>
    </row>
    <row r="41" spans="1:12" ht="15.75" thickBot="1">
      <c r="A41" s="152" t="s">
        <v>61</v>
      </c>
      <c r="B41" s="322" t="s">
        <v>56</v>
      </c>
      <c r="C41" s="33">
        <f t="shared" si="8"/>
        <v>86.02</v>
      </c>
      <c r="D41" s="33">
        <f t="shared" si="9"/>
        <v>113.85</v>
      </c>
      <c r="E41" s="33">
        <f t="shared" si="10"/>
        <v>78.19999999999999</v>
      </c>
      <c r="F41" s="33">
        <f t="shared" si="11"/>
        <v>103.49999999999999</v>
      </c>
      <c r="G41" s="322">
        <v>68</v>
      </c>
      <c r="H41" s="322">
        <v>90</v>
      </c>
      <c r="I41" s="404"/>
      <c r="J41" s="621"/>
      <c r="K41" s="622"/>
      <c r="L41" s="623"/>
    </row>
    <row r="42" spans="1:12" ht="15.75" thickBot="1">
      <c r="A42" s="152" t="s">
        <v>60</v>
      </c>
      <c r="B42" s="322" t="s">
        <v>56</v>
      </c>
      <c r="C42" s="33">
        <f t="shared" si="8"/>
        <v>393.415</v>
      </c>
      <c r="D42" s="33">
        <f t="shared" si="9"/>
        <v>569.25</v>
      </c>
      <c r="E42" s="33">
        <f t="shared" si="10"/>
        <v>357.65</v>
      </c>
      <c r="F42" s="33">
        <f t="shared" si="11"/>
        <v>517.5</v>
      </c>
      <c r="G42" s="322">
        <v>311</v>
      </c>
      <c r="H42" s="322">
        <v>450</v>
      </c>
      <c r="I42" s="404"/>
      <c r="J42" s="624"/>
      <c r="K42" s="625"/>
      <c r="L42" s="626"/>
    </row>
    <row r="43" spans="1:12" ht="15.75" thickBot="1">
      <c r="A43" s="152" t="s">
        <v>59</v>
      </c>
      <c r="B43" s="322" t="s">
        <v>56</v>
      </c>
      <c r="C43" s="33">
        <f t="shared" si="8"/>
        <v>356.72999999999996</v>
      </c>
      <c r="D43" s="33">
        <f t="shared" si="9"/>
        <v>455.4</v>
      </c>
      <c r="E43" s="33">
        <f t="shared" si="10"/>
        <v>324.29999999999995</v>
      </c>
      <c r="F43" s="33">
        <f t="shared" si="11"/>
        <v>413.99999999999994</v>
      </c>
      <c r="G43" s="322">
        <v>282</v>
      </c>
      <c r="H43" s="322">
        <v>360</v>
      </c>
      <c r="I43" s="404"/>
      <c r="J43" s="331"/>
      <c r="K43" s="331"/>
      <c r="L43" s="331"/>
    </row>
    <row r="44" spans="1:12" ht="29.25" customHeight="1" thickBot="1">
      <c r="A44" s="152" t="s">
        <v>58</v>
      </c>
      <c r="B44" s="322" t="s">
        <v>56</v>
      </c>
      <c r="C44" s="33">
        <f t="shared" si="8"/>
        <v>398.475</v>
      </c>
      <c r="D44" s="33">
        <f t="shared" si="9"/>
        <v>455.4</v>
      </c>
      <c r="E44" s="33">
        <f t="shared" si="10"/>
        <v>362.25</v>
      </c>
      <c r="F44" s="33">
        <f t="shared" si="11"/>
        <v>413.99999999999994</v>
      </c>
      <c r="G44" s="322">
        <v>315</v>
      </c>
      <c r="H44" s="322">
        <v>360</v>
      </c>
      <c r="I44" s="404"/>
      <c r="J44" s="627" t="s">
        <v>566</v>
      </c>
      <c r="K44" s="628"/>
      <c r="L44" s="629"/>
    </row>
    <row r="45" spans="1:12" ht="15.75" thickBot="1">
      <c r="A45" s="152" t="s">
        <v>57</v>
      </c>
      <c r="B45" s="322" t="s">
        <v>56</v>
      </c>
      <c r="C45" s="33">
        <f t="shared" si="8"/>
        <v>83.49</v>
      </c>
      <c r="D45" s="33">
        <f t="shared" si="9"/>
        <v>113.85</v>
      </c>
      <c r="E45" s="33">
        <f t="shared" si="10"/>
        <v>75.89999999999999</v>
      </c>
      <c r="F45" s="33">
        <f t="shared" si="11"/>
        <v>103.49999999999999</v>
      </c>
      <c r="G45" s="322">
        <v>66</v>
      </c>
      <c r="H45" s="322">
        <v>90</v>
      </c>
      <c r="I45" s="405"/>
      <c r="J45" s="630" t="s">
        <v>80</v>
      </c>
      <c r="K45" s="631"/>
      <c r="L45" s="632"/>
    </row>
    <row r="46" spans="1:12" ht="19.5" thickBot="1">
      <c r="A46" s="152"/>
      <c r="B46" s="617" t="s">
        <v>67</v>
      </c>
      <c r="C46" s="617"/>
      <c r="D46" s="617"/>
      <c r="E46" s="617"/>
      <c r="F46" s="617"/>
      <c r="G46" s="617"/>
      <c r="H46" s="617"/>
      <c r="I46" s="404"/>
      <c r="J46" s="613" t="s">
        <v>81</v>
      </c>
      <c r="K46" s="601" t="s">
        <v>82</v>
      </c>
      <c r="L46" s="601" t="s">
        <v>83</v>
      </c>
    </row>
    <row r="47" spans="1:12" ht="30" thickBot="1">
      <c r="A47" s="153" t="s">
        <v>65</v>
      </c>
      <c r="B47" s="322" t="s">
        <v>56</v>
      </c>
      <c r="C47" s="33">
        <f aca="true" t="shared" si="12" ref="C47:C55">E47*1.1</f>
        <v>88.55000000000001</v>
      </c>
      <c r="D47" s="33">
        <f aca="true" t="shared" si="13" ref="D47:D55">F47*1.1</f>
        <v>113.85</v>
      </c>
      <c r="E47" s="33">
        <f aca="true" t="shared" si="14" ref="E47:E55">G47*1.15</f>
        <v>80.5</v>
      </c>
      <c r="F47" s="33">
        <f aca="true" t="shared" si="15" ref="F47:F55">H47*1.15</f>
        <v>103.49999999999999</v>
      </c>
      <c r="G47" s="322">
        <v>70</v>
      </c>
      <c r="H47" s="322">
        <v>90</v>
      </c>
      <c r="I47" s="404"/>
      <c r="J47" s="614"/>
      <c r="K47" s="602"/>
      <c r="L47" s="602"/>
    </row>
    <row r="48" spans="1:12" ht="15.75" thickBot="1">
      <c r="A48" s="152" t="s">
        <v>64</v>
      </c>
      <c r="B48" s="322" t="s">
        <v>56</v>
      </c>
      <c r="C48" s="33">
        <f t="shared" si="12"/>
        <v>250.47</v>
      </c>
      <c r="D48" s="33">
        <f t="shared" si="13"/>
        <v>368.115</v>
      </c>
      <c r="E48" s="33">
        <f t="shared" si="14"/>
        <v>227.7</v>
      </c>
      <c r="F48" s="33">
        <f t="shared" si="15"/>
        <v>334.65</v>
      </c>
      <c r="G48" s="322">
        <v>198</v>
      </c>
      <c r="H48" s="322">
        <v>291</v>
      </c>
      <c r="I48" s="404"/>
      <c r="J48" s="614"/>
      <c r="K48" s="602"/>
      <c r="L48" s="602"/>
    </row>
    <row r="49" spans="1:13" ht="15.75" thickBot="1">
      <c r="A49" s="152" t="s">
        <v>63</v>
      </c>
      <c r="B49" s="322" t="s">
        <v>56</v>
      </c>
      <c r="C49" s="33">
        <f t="shared" si="12"/>
        <v>478.17</v>
      </c>
      <c r="D49" s="33">
        <f t="shared" si="13"/>
        <v>561.66</v>
      </c>
      <c r="E49" s="33">
        <f t="shared" si="14"/>
        <v>434.7</v>
      </c>
      <c r="F49" s="33">
        <f t="shared" si="15"/>
        <v>510.59999999999997</v>
      </c>
      <c r="G49" s="322">
        <v>378</v>
      </c>
      <c r="H49" s="322">
        <v>444</v>
      </c>
      <c r="I49" s="404"/>
      <c r="J49" s="615"/>
      <c r="K49" s="603"/>
      <c r="L49" s="603"/>
      <c r="M49" s="159"/>
    </row>
    <row r="50" spans="1:13" ht="15.75" thickBot="1">
      <c r="A50" s="152" t="s">
        <v>62</v>
      </c>
      <c r="B50" s="322" t="s">
        <v>56</v>
      </c>
      <c r="C50" s="33">
        <f t="shared" si="12"/>
        <v>198.605</v>
      </c>
      <c r="D50" s="33">
        <f t="shared" si="13"/>
        <v>240.35</v>
      </c>
      <c r="E50" s="33">
        <f t="shared" si="14"/>
        <v>180.54999999999998</v>
      </c>
      <c r="F50" s="33">
        <f t="shared" si="15"/>
        <v>218.49999999999997</v>
      </c>
      <c r="G50" s="322">
        <v>157</v>
      </c>
      <c r="H50" s="322">
        <v>190</v>
      </c>
      <c r="I50" s="405"/>
      <c r="J50" s="153" t="s">
        <v>120</v>
      </c>
      <c r="K50" s="322" t="s">
        <v>56</v>
      </c>
      <c r="L50" s="322">
        <v>590</v>
      </c>
      <c r="M50" s="159"/>
    </row>
    <row r="51" spans="1:13" ht="15.75" thickBot="1">
      <c r="A51" s="152" t="s">
        <v>61</v>
      </c>
      <c r="B51" s="322" t="s">
        <v>56</v>
      </c>
      <c r="C51" s="33">
        <f t="shared" si="12"/>
        <v>86.02</v>
      </c>
      <c r="D51" s="33">
        <f t="shared" si="13"/>
        <v>113.85</v>
      </c>
      <c r="E51" s="33">
        <f t="shared" si="14"/>
        <v>78.19999999999999</v>
      </c>
      <c r="F51" s="33">
        <f t="shared" si="15"/>
        <v>103.49999999999999</v>
      </c>
      <c r="G51" s="322">
        <v>68</v>
      </c>
      <c r="H51" s="322">
        <v>90</v>
      </c>
      <c r="I51" s="405"/>
      <c r="J51" s="160" t="s">
        <v>119</v>
      </c>
      <c r="K51" s="322" t="s">
        <v>56</v>
      </c>
      <c r="L51" s="322">
        <v>105</v>
      </c>
      <c r="M51" s="159"/>
    </row>
    <row r="52" spans="1:13" ht="15.75" thickBot="1">
      <c r="A52" s="152" t="s">
        <v>60</v>
      </c>
      <c r="B52" s="322" t="s">
        <v>56</v>
      </c>
      <c r="C52" s="33">
        <f t="shared" si="12"/>
        <v>418.71500000000003</v>
      </c>
      <c r="D52" s="33">
        <f t="shared" si="13"/>
        <v>660.33</v>
      </c>
      <c r="E52" s="33">
        <f t="shared" si="14"/>
        <v>380.65</v>
      </c>
      <c r="F52" s="33">
        <f t="shared" si="15"/>
        <v>600.3</v>
      </c>
      <c r="G52" s="322">
        <v>331</v>
      </c>
      <c r="H52" s="322">
        <v>522</v>
      </c>
      <c r="I52" s="405"/>
      <c r="J52" s="160" t="s">
        <v>118</v>
      </c>
      <c r="K52" s="322" t="s">
        <v>56</v>
      </c>
      <c r="L52" s="322">
        <v>55</v>
      </c>
      <c r="M52" s="159"/>
    </row>
    <row r="53" spans="1:13" ht="15.75" thickBot="1">
      <c r="A53" s="152" t="s">
        <v>59</v>
      </c>
      <c r="B53" s="322" t="s">
        <v>56</v>
      </c>
      <c r="C53" s="33">
        <f t="shared" si="12"/>
        <v>445.28</v>
      </c>
      <c r="D53" s="33">
        <f t="shared" si="13"/>
        <v>535.095</v>
      </c>
      <c r="E53" s="33">
        <f t="shared" si="14"/>
        <v>404.79999999999995</v>
      </c>
      <c r="F53" s="33">
        <f t="shared" si="15"/>
        <v>486.45</v>
      </c>
      <c r="G53" s="322">
        <v>352</v>
      </c>
      <c r="H53" s="322">
        <v>423</v>
      </c>
      <c r="I53" s="405"/>
      <c r="J53" s="160" t="s">
        <v>117</v>
      </c>
      <c r="K53" s="322" t="s">
        <v>56</v>
      </c>
      <c r="L53" s="322">
        <v>55</v>
      </c>
      <c r="M53" s="159"/>
    </row>
    <row r="54" spans="1:13" ht="33.75" customHeight="1" thickBot="1">
      <c r="A54" s="152" t="s">
        <v>58</v>
      </c>
      <c r="B54" s="322" t="s">
        <v>56</v>
      </c>
      <c r="C54" s="33">
        <f t="shared" si="12"/>
        <v>445.28</v>
      </c>
      <c r="D54" s="33">
        <f t="shared" si="13"/>
        <v>535.095</v>
      </c>
      <c r="E54" s="33">
        <f t="shared" si="14"/>
        <v>404.79999999999995</v>
      </c>
      <c r="F54" s="33">
        <f t="shared" si="15"/>
        <v>486.45</v>
      </c>
      <c r="G54" s="322">
        <v>352</v>
      </c>
      <c r="H54" s="322">
        <v>423</v>
      </c>
      <c r="I54" s="405"/>
      <c r="J54" s="153" t="s">
        <v>116</v>
      </c>
      <c r="K54" s="322" t="s">
        <v>56</v>
      </c>
      <c r="L54" s="322">
        <v>395</v>
      </c>
      <c r="M54" s="159"/>
    </row>
    <row r="55" spans="1:13" ht="30" thickBot="1">
      <c r="A55" s="152" t="s">
        <v>57</v>
      </c>
      <c r="B55" s="322" t="s">
        <v>56</v>
      </c>
      <c r="C55" s="33">
        <f t="shared" si="12"/>
        <v>83.49</v>
      </c>
      <c r="D55" s="33">
        <f t="shared" si="13"/>
        <v>113.85</v>
      </c>
      <c r="E55" s="33">
        <f t="shared" si="14"/>
        <v>75.89999999999999</v>
      </c>
      <c r="F55" s="33">
        <f t="shared" si="15"/>
        <v>103.49999999999999</v>
      </c>
      <c r="G55" s="322">
        <v>66</v>
      </c>
      <c r="H55" s="322">
        <v>90</v>
      </c>
      <c r="I55" s="405"/>
      <c r="J55" s="153" t="s">
        <v>115</v>
      </c>
      <c r="K55" s="322" t="s">
        <v>56</v>
      </c>
      <c r="L55" s="322">
        <v>345</v>
      </c>
      <c r="M55" s="159"/>
    </row>
    <row r="56" spans="1:13" ht="19.5" thickBot="1">
      <c r="A56" s="152"/>
      <c r="B56" s="617" t="s">
        <v>66</v>
      </c>
      <c r="C56" s="617"/>
      <c r="D56" s="617"/>
      <c r="E56" s="617"/>
      <c r="F56" s="617"/>
      <c r="G56" s="617"/>
      <c r="H56" s="617"/>
      <c r="I56" s="405"/>
      <c r="J56" s="160" t="s">
        <v>114</v>
      </c>
      <c r="K56" s="322" t="s">
        <v>56</v>
      </c>
      <c r="L56" s="322">
        <v>395</v>
      </c>
      <c r="M56" s="159"/>
    </row>
    <row r="57" spans="1:13" ht="30" thickBot="1">
      <c r="A57" s="153" t="s">
        <v>65</v>
      </c>
      <c r="B57" s="322" t="s">
        <v>56</v>
      </c>
      <c r="C57" s="33">
        <f aca="true" t="shared" si="16" ref="C57:C65">E57*1.1</f>
        <v>88.55000000000001</v>
      </c>
      <c r="D57" s="33">
        <f aca="true" t="shared" si="17" ref="D57:D65">F57*1.1</f>
        <v>113.85</v>
      </c>
      <c r="E57" s="33">
        <f aca="true" t="shared" si="18" ref="E57:E65">G57*1.15</f>
        <v>80.5</v>
      </c>
      <c r="F57" s="33">
        <f aca="true" t="shared" si="19" ref="F57:F65">H57*1.15</f>
        <v>103.49999999999999</v>
      </c>
      <c r="G57" s="322">
        <v>70</v>
      </c>
      <c r="H57" s="322">
        <v>90</v>
      </c>
      <c r="I57" s="405"/>
      <c r="J57" s="160" t="s">
        <v>113</v>
      </c>
      <c r="K57" s="322" t="s">
        <v>56</v>
      </c>
      <c r="L57" s="322">
        <v>345</v>
      </c>
      <c r="M57" s="159"/>
    </row>
    <row r="58" spans="1:13" ht="15.75" thickBot="1">
      <c r="A58" s="152" t="s">
        <v>64</v>
      </c>
      <c r="B58" s="322" t="s">
        <v>56</v>
      </c>
      <c r="C58" s="33">
        <f t="shared" si="16"/>
        <v>250.47</v>
      </c>
      <c r="D58" s="33">
        <f t="shared" si="17"/>
        <v>368.115</v>
      </c>
      <c r="E58" s="33">
        <f t="shared" si="18"/>
        <v>227.7</v>
      </c>
      <c r="F58" s="33">
        <f t="shared" si="19"/>
        <v>334.65</v>
      </c>
      <c r="G58" s="322">
        <v>198</v>
      </c>
      <c r="H58" s="322">
        <v>291</v>
      </c>
      <c r="I58" s="405"/>
      <c r="J58" s="160" t="s">
        <v>112</v>
      </c>
      <c r="K58" s="322" t="s">
        <v>56</v>
      </c>
      <c r="L58" s="322">
        <v>70</v>
      </c>
      <c r="M58" s="159"/>
    </row>
    <row r="59" spans="1:13" ht="15.75" thickBot="1">
      <c r="A59" s="152" t="s">
        <v>63</v>
      </c>
      <c r="B59" s="322" t="s">
        <v>56</v>
      </c>
      <c r="C59" s="33">
        <f t="shared" si="16"/>
        <v>489.555</v>
      </c>
      <c r="D59" s="33">
        <f t="shared" si="17"/>
        <v>569.25</v>
      </c>
      <c r="E59" s="33">
        <f t="shared" si="18"/>
        <v>445.04999999999995</v>
      </c>
      <c r="F59" s="33">
        <f t="shared" si="19"/>
        <v>517.5</v>
      </c>
      <c r="G59" s="322">
        <v>387</v>
      </c>
      <c r="H59" s="322">
        <v>450</v>
      </c>
      <c r="I59" s="405"/>
      <c r="J59" s="160" t="s">
        <v>111</v>
      </c>
      <c r="K59" s="322" t="s">
        <v>56</v>
      </c>
      <c r="L59" s="322">
        <v>675</v>
      </c>
      <c r="M59" s="159"/>
    </row>
    <row r="60" spans="1:13" ht="15.75" thickBot="1">
      <c r="A60" s="152" t="s">
        <v>62</v>
      </c>
      <c r="B60" s="322" t="s">
        <v>56</v>
      </c>
      <c r="C60" s="33">
        <f t="shared" si="16"/>
        <v>198.605</v>
      </c>
      <c r="D60" s="33">
        <f t="shared" si="17"/>
        <v>240.35</v>
      </c>
      <c r="E60" s="33">
        <f t="shared" si="18"/>
        <v>180.54999999999998</v>
      </c>
      <c r="F60" s="33">
        <f t="shared" si="19"/>
        <v>218.49999999999997</v>
      </c>
      <c r="G60" s="322">
        <v>157</v>
      </c>
      <c r="H60" s="322">
        <v>190</v>
      </c>
      <c r="I60" s="405"/>
      <c r="J60" s="160" t="s">
        <v>110</v>
      </c>
      <c r="K60" s="322" t="s">
        <v>56</v>
      </c>
      <c r="L60" s="322">
        <v>450</v>
      </c>
      <c r="M60" s="159"/>
    </row>
    <row r="61" spans="1:13" ht="30" thickBot="1">
      <c r="A61" s="152" t="s">
        <v>61</v>
      </c>
      <c r="B61" s="322" t="s">
        <v>56</v>
      </c>
      <c r="C61" s="33">
        <f t="shared" si="16"/>
        <v>86.02</v>
      </c>
      <c r="D61" s="33">
        <f t="shared" si="17"/>
        <v>113.85</v>
      </c>
      <c r="E61" s="33">
        <f t="shared" si="18"/>
        <v>78.19999999999999</v>
      </c>
      <c r="F61" s="33">
        <f t="shared" si="19"/>
        <v>103.49999999999999</v>
      </c>
      <c r="G61" s="322">
        <v>68</v>
      </c>
      <c r="H61" s="322">
        <v>90</v>
      </c>
      <c r="I61" s="405"/>
      <c r="J61" s="153" t="s">
        <v>109</v>
      </c>
      <c r="K61" s="322" t="s">
        <v>56</v>
      </c>
      <c r="L61" s="322">
        <v>740</v>
      </c>
      <c r="M61" s="159"/>
    </row>
    <row r="62" spans="1:13" ht="30" thickBot="1">
      <c r="A62" s="152" t="s">
        <v>60</v>
      </c>
      <c r="B62" s="322" t="s">
        <v>56</v>
      </c>
      <c r="C62" s="33">
        <f t="shared" si="16"/>
        <v>478.17</v>
      </c>
      <c r="D62" s="33">
        <f t="shared" si="17"/>
        <v>671.715</v>
      </c>
      <c r="E62" s="33">
        <f t="shared" si="18"/>
        <v>434.7</v>
      </c>
      <c r="F62" s="33">
        <f t="shared" si="19"/>
        <v>610.65</v>
      </c>
      <c r="G62" s="322">
        <v>378</v>
      </c>
      <c r="H62" s="322">
        <v>531</v>
      </c>
      <c r="I62" s="405"/>
      <c r="J62" s="153" t="s">
        <v>108</v>
      </c>
      <c r="K62" s="322" t="s">
        <v>56</v>
      </c>
      <c r="L62" s="322">
        <v>310</v>
      </c>
      <c r="M62" s="159"/>
    </row>
    <row r="63" spans="1:13" ht="30" thickBot="1">
      <c r="A63" s="152" t="s">
        <v>59</v>
      </c>
      <c r="B63" s="322" t="s">
        <v>56</v>
      </c>
      <c r="C63" s="33">
        <f t="shared" si="16"/>
        <v>464.255</v>
      </c>
      <c r="D63" s="33">
        <f t="shared" si="17"/>
        <v>546.48</v>
      </c>
      <c r="E63" s="33">
        <f t="shared" si="18"/>
        <v>422.04999999999995</v>
      </c>
      <c r="F63" s="33">
        <f t="shared" si="19"/>
        <v>496.79999999999995</v>
      </c>
      <c r="G63" s="322">
        <v>367</v>
      </c>
      <c r="H63" s="322">
        <v>432</v>
      </c>
      <c r="I63" s="405"/>
      <c r="J63" s="153" t="s">
        <v>107</v>
      </c>
      <c r="K63" s="322" t="s">
        <v>56</v>
      </c>
      <c r="L63" s="322">
        <v>90</v>
      </c>
      <c r="M63" s="159"/>
    </row>
    <row r="64" spans="1:13" ht="30" thickBot="1">
      <c r="A64" s="152" t="s">
        <v>58</v>
      </c>
      <c r="B64" s="322" t="s">
        <v>56</v>
      </c>
      <c r="C64" s="33">
        <f t="shared" si="16"/>
        <v>464.255</v>
      </c>
      <c r="D64" s="33">
        <f t="shared" si="17"/>
        <v>546.48</v>
      </c>
      <c r="E64" s="33">
        <f t="shared" si="18"/>
        <v>422.04999999999995</v>
      </c>
      <c r="F64" s="33">
        <f t="shared" si="19"/>
        <v>496.79999999999995</v>
      </c>
      <c r="G64" s="322">
        <v>367</v>
      </c>
      <c r="H64" s="322">
        <v>432</v>
      </c>
      <c r="I64" s="405"/>
      <c r="J64" s="153" t="s">
        <v>106</v>
      </c>
      <c r="K64" s="322" t="s">
        <v>56</v>
      </c>
      <c r="L64" s="322">
        <v>75</v>
      </c>
      <c r="M64" s="159"/>
    </row>
    <row r="65" spans="1:13" ht="15.75" thickBot="1">
      <c r="A65" s="152" t="s">
        <v>57</v>
      </c>
      <c r="B65" s="322" t="s">
        <v>56</v>
      </c>
      <c r="C65" s="33">
        <f t="shared" si="16"/>
        <v>83.49</v>
      </c>
      <c r="D65" s="33">
        <f t="shared" si="17"/>
        <v>113.85</v>
      </c>
      <c r="E65" s="33">
        <f t="shared" si="18"/>
        <v>75.89999999999999</v>
      </c>
      <c r="F65" s="33">
        <f t="shared" si="19"/>
        <v>103.49999999999999</v>
      </c>
      <c r="G65" s="322">
        <v>66</v>
      </c>
      <c r="H65" s="322">
        <v>90</v>
      </c>
      <c r="I65" s="405"/>
      <c r="J65" s="161" t="s">
        <v>105</v>
      </c>
      <c r="K65" s="322" t="s">
        <v>56</v>
      </c>
      <c r="L65" s="322">
        <v>185</v>
      </c>
      <c r="M65" s="159"/>
    </row>
  </sheetData>
  <sheetProtection/>
  <mergeCells count="22">
    <mergeCell ref="G12:H12"/>
    <mergeCell ref="E12:F12"/>
    <mergeCell ref="B25:H25"/>
    <mergeCell ref="B36:H36"/>
    <mergeCell ref="B56:H56"/>
    <mergeCell ref="J44:L44"/>
    <mergeCell ref="J45:L45"/>
    <mergeCell ref="K13:K16"/>
    <mergeCell ref="L13:L16"/>
    <mergeCell ref="J46:J49"/>
    <mergeCell ref="B12:B13"/>
    <mergeCell ref="B14:H14"/>
    <mergeCell ref="K46:K49"/>
    <mergeCell ref="L46:L49"/>
    <mergeCell ref="A11:H11"/>
    <mergeCell ref="J11:L11"/>
    <mergeCell ref="J12:L12"/>
    <mergeCell ref="J13:J16"/>
    <mergeCell ref="C12:D12"/>
    <mergeCell ref="B46:H46"/>
    <mergeCell ref="J38:L42"/>
    <mergeCell ref="A12:A1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1" sqref="D11:F11"/>
    </sheetView>
  </sheetViews>
  <sheetFormatPr defaultColWidth="9.140625" defaultRowHeight="15"/>
  <cols>
    <col min="1" max="1" width="22.421875" style="485" customWidth="1"/>
    <col min="2" max="2" width="9.140625" style="485" customWidth="1"/>
    <col min="3" max="3" width="18.28125" style="485" customWidth="1"/>
    <col min="4" max="4" width="12.7109375" style="485" customWidth="1"/>
    <col min="5" max="5" width="13.421875" style="485" customWidth="1"/>
    <col min="6" max="6" width="12.28125" style="485" customWidth="1"/>
    <col min="7" max="16384" width="9.140625" style="485" customWidth="1"/>
  </cols>
  <sheetData>
    <row r="1" spans="6:7" s="477" customFormat="1" ht="15">
      <c r="F1" s="478"/>
      <c r="G1" s="475"/>
    </row>
    <row r="2" spans="4:7" s="477" customFormat="1" ht="15">
      <c r="D2" s="479"/>
      <c r="E2" s="479"/>
      <c r="F2" s="478" t="s">
        <v>597</v>
      </c>
      <c r="G2" s="479"/>
    </row>
    <row r="3" spans="4:8" s="477" customFormat="1" ht="15">
      <c r="D3" s="479"/>
      <c r="E3" s="479"/>
      <c r="F3" s="478" t="s">
        <v>430</v>
      </c>
      <c r="G3" s="479"/>
      <c r="H3" s="475"/>
    </row>
    <row r="4" spans="4:8" s="477" customFormat="1" ht="15">
      <c r="D4" s="479"/>
      <c r="E4" s="479"/>
      <c r="F4" s="478" t="s">
        <v>3</v>
      </c>
      <c r="G4" s="479"/>
      <c r="H4" s="475"/>
    </row>
    <row r="5" spans="4:8" s="477" customFormat="1" ht="15">
      <c r="D5" s="479"/>
      <c r="E5" s="479"/>
      <c r="F5" s="478" t="s">
        <v>4</v>
      </c>
      <c r="G5" s="479"/>
      <c r="H5" s="475"/>
    </row>
    <row r="6" spans="4:8" s="477" customFormat="1" ht="15">
      <c r="D6" s="479"/>
      <c r="E6" s="479"/>
      <c r="F6" s="478" t="s">
        <v>5</v>
      </c>
      <c r="G6" s="479"/>
      <c r="H6" s="475"/>
    </row>
    <row r="7" spans="4:8" s="477" customFormat="1" ht="15">
      <c r="D7" s="479"/>
      <c r="E7" s="479"/>
      <c r="F7" s="478" t="s">
        <v>6</v>
      </c>
      <c r="G7" s="479"/>
      <c r="H7" s="475"/>
    </row>
    <row r="8" spans="4:8" s="477" customFormat="1" ht="15">
      <c r="D8" s="479"/>
      <c r="E8" s="479"/>
      <c r="F8" s="478" t="s">
        <v>7</v>
      </c>
      <c r="G8" s="479"/>
      <c r="H8" s="475"/>
    </row>
    <row r="9" spans="4:8" s="477" customFormat="1" ht="15">
      <c r="D9" s="479"/>
      <c r="E9" s="479"/>
      <c r="F9" s="479"/>
      <c r="G9" s="479"/>
      <c r="H9" s="475"/>
    </row>
    <row r="10" spans="1:7" s="487" customFormat="1" ht="23.25">
      <c r="A10" s="635" t="s">
        <v>603</v>
      </c>
      <c r="B10" s="635"/>
      <c r="C10" s="635"/>
      <c r="D10" s="635"/>
      <c r="E10" s="635"/>
      <c r="F10" s="635"/>
      <c r="G10" s="486"/>
    </row>
    <row r="11" spans="1:7" s="487" customFormat="1" ht="38.25">
      <c r="A11" s="489" t="s">
        <v>81</v>
      </c>
      <c r="B11" s="489" t="s">
        <v>604</v>
      </c>
      <c r="C11" s="489" t="s">
        <v>122</v>
      </c>
      <c r="D11" s="489" t="s">
        <v>618</v>
      </c>
      <c r="E11" s="489" t="s">
        <v>619</v>
      </c>
      <c r="F11" s="489" t="s">
        <v>620</v>
      </c>
      <c r="G11" s="486"/>
    </row>
    <row r="12" spans="1:7" ht="15">
      <c r="A12" s="633" t="s">
        <v>605</v>
      </c>
      <c r="B12" s="634"/>
      <c r="C12" s="490" t="s">
        <v>606</v>
      </c>
      <c r="D12" s="491">
        <v>531.59</v>
      </c>
      <c r="E12" s="491">
        <v>505</v>
      </c>
      <c r="F12" s="491">
        <v>478.43</v>
      </c>
      <c r="G12" s="488"/>
    </row>
    <row r="13" spans="1:7" ht="28.5">
      <c r="A13" s="633"/>
      <c r="B13" s="634"/>
      <c r="C13" s="490" t="s">
        <v>607</v>
      </c>
      <c r="D13" s="491">
        <v>584.75</v>
      </c>
      <c r="E13" s="491">
        <v>555.5</v>
      </c>
      <c r="F13" s="491">
        <v>526.28</v>
      </c>
      <c r="G13" s="488"/>
    </row>
    <row r="14" spans="1:7" ht="15">
      <c r="A14" s="633" t="s">
        <v>608</v>
      </c>
      <c r="B14" s="634"/>
      <c r="C14" s="490" t="s">
        <v>606</v>
      </c>
      <c r="D14" s="491">
        <v>439.02</v>
      </c>
      <c r="E14" s="491">
        <v>417.08</v>
      </c>
      <c r="F14" s="491">
        <v>395.12</v>
      </c>
      <c r="G14" s="488"/>
    </row>
    <row r="15" spans="1:7" ht="28.5">
      <c r="A15" s="633"/>
      <c r="B15" s="634"/>
      <c r="C15" s="490" t="s">
        <v>607</v>
      </c>
      <c r="D15" s="491">
        <v>482.94</v>
      </c>
      <c r="E15" s="491">
        <v>458.8</v>
      </c>
      <c r="F15" s="491">
        <v>434.64</v>
      </c>
      <c r="G15" s="488"/>
    </row>
    <row r="16" spans="1:7" ht="15">
      <c r="A16" s="633" t="s">
        <v>63</v>
      </c>
      <c r="B16" s="634"/>
      <c r="C16" s="490" t="s">
        <v>606</v>
      </c>
      <c r="D16" s="490">
        <v>249.06</v>
      </c>
      <c r="E16" s="490">
        <v>236.61</v>
      </c>
      <c r="F16" s="490">
        <v>224.16</v>
      </c>
      <c r="G16" s="488"/>
    </row>
    <row r="17" spans="1:7" ht="28.5">
      <c r="A17" s="633"/>
      <c r="B17" s="634"/>
      <c r="C17" s="490" t="s">
        <v>607</v>
      </c>
      <c r="D17" s="490">
        <v>261.52</v>
      </c>
      <c r="E17" s="490">
        <v>248.45</v>
      </c>
      <c r="F17" s="490">
        <v>235.37</v>
      </c>
      <c r="G17" s="488"/>
    </row>
    <row r="18" spans="1:7" ht="15">
      <c r="A18" s="633" t="s">
        <v>57</v>
      </c>
      <c r="B18" s="634"/>
      <c r="C18" s="490" t="s">
        <v>606</v>
      </c>
      <c r="D18" s="490">
        <v>66.12</v>
      </c>
      <c r="E18" s="490">
        <v>62.82</v>
      </c>
      <c r="F18" s="490">
        <v>59.51</v>
      </c>
      <c r="G18" s="488"/>
    </row>
    <row r="19" spans="1:7" ht="28.5">
      <c r="A19" s="633"/>
      <c r="B19" s="634"/>
      <c r="C19" s="490" t="s">
        <v>607</v>
      </c>
      <c r="D19" s="490">
        <v>69.42</v>
      </c>
      <c r="E19" s="490">
        <v>65.95</v>
      </c>
      <c r="F19" s="490">
        <v>62.48</v>
      </c>
      <c r="G19" s="488"/>
    </row>
    <row r="20" spans="1:7" ht="15">
      <c r="A20" s="633" t="s">
        <v>609</v>
      </c>
      <c r="B20" s="634"/>
      <c r="C20" s="490" t="s">
        <v>606</v>
      </c>
      <c r="D20" s="490">
        <v>154.82</v>
      </c>
      <c r="E20" s="490">
        <v>147.08</v>
      </c>
      <c r="F20" s="490">
        <v>139.34</v>
      </c>
      <c r="G20" s="488"/>
    </row>
    <row r="21" spans="1:7" ht="28.5">
      <c r="A21" s="633"/>
      <c r="B21" s="634"/>
      <c r="C21" s="490" t="s">
        <v>607</v>
      </c>
      <c r="D21" s="490">
        <v>162.58</v>
      </c>
      <c r="E21" s="490">
        <v>154.46</v>
      </c>
      <c r="F21" s="490">
        <v>146.33</v>
      </c>
      <c r="G21" s="488"/>
    </row>
    <row r="22" spans="1:7" ht="15">
      <c r="A22" s="633" t="s">
        <v>610</v>
      </c>
      <c r="B22" s="634"/>
      <c r="C22" s="490" t="s">
        <v>606</v>
      </c>
      <c r="D22" s="490">
        <v>154.82</v>
      </c>
      <c r="E22" s="490">
        <v>147.08</v>
      </c>
      <c r="F22" s="490">
        <v>139.34</v>
      </c>
      <c r="G22" s="488"/>
    </row>
    <row r="23" spans="1:7" ht="28.5">
      <c r="A23" s="633"/>
      <c r="B23" s="634"/>
      <c r="C23" s="490" t="s">
        <v>607</v>
      </c>
      <c r="D23" s="490">
        <v>162.58</v>
      </c>
      <c r="E23" s="490">
        <v>154.46</v>
      </c>
      <c r="F23" s="490">
        <v>146.33</v>
      </c>
      <c r="G23" s="488"/>
    </row>
    <row r="24" spans="1:7" ht="15">
      <c r="A24" s="633" t="s">
        <v>611</v>
      </c>
      <c r="B24" s="634"/>
      <c r="C24" s="490" t="s">
        <v>606</v>
      </c>
      <c r="D24" s="490">
        <v>44.98</v>
      </c>
      <c r="E24" s="490">
        <v>42.74</v>
      </c>
      <c r="F24" s="490">
        <v>40.49</v>
      </c>
      <c r="G24" s="488"/>
    </row>
    <row r="25" spans="1:7" ht="28.5">
      <c r="A25" s="633"/>
      <c r="B25" s="634"/>
      <c r="C25" s="490" t="s">
        <v>607</v>
      </c>
      <c r="D25" s="490">
        <v>47.24</v>
      </c>
      <c r="E25" s="490">
        <v>44.88</v>
      </c>
      <c r="F25" s="490">
        <v>42.52</v>
      </c>
      <c r="G25" s="488"/>
    </row>
    <row r="26" spans="1:7" ht="15">
      <c r="A26" s="633" t="s">
        <v>612</v>
      </c>
      <c r="B26" s="634"/>
      <c r="C26" s="490" t="s">
        <v>606</v>
      </c>
      <c r="D26" s="490">
        <v>82.72</v>
      </c>
      <c r="E26" s="490">
        <v>78.59</v>
      </c>
      <c r="F26" s="490">
        <v>74.45</v>
      </c>
      <c r="G26" s="488"/>
    </row>
    <row r="27" spans="1:7" ht="28.5">
      <c r="A27" s="633"/>
      <c r="B27" s="634"/>
      <c r="C27" s="490" t="s">
        <v>607</v>
      </c>
      <c r="D27" s="490">
        <v>86.86</v>
      </c>
      <c r="E27" s="490">
        <v>82.52</v>
      </c>
      <c r="F27" s="490">
        <v>78.18</v>
      </c>
      <c r="G27" s="488"/>
    </row>
    <row r="28" spans="1:7" ht="15">
      <c r="A28" s="633" t="s">
        <v>613</v>
      </c>
      <c r="B28" s="634"/>
      <c r="C28" s="490" t="s">
        <v>606</v>
      </c>
      <c r="D28" s="490">
        <v>146.9</v>
      </c>
      <c r="E28" s="490">
        <v>139.56</v>
      </c>
      <c r="F28" s="490">
        <v>132.21</v>
      </c>
      <c r="G28" s="488"/>
    </row>
    <row r="29" spans="1:7" ht="28.5">
      <c r="A29" s="633"/>
      <c r="B29" s="634"/>
      <c r="C29" s="490" t="s">
        <v>607</v>
      </c>
      <c r="D29" s="490">
        <v>154.26</v>
      </c>
      <c r="E29" s="490">
        <v>146.55</v>
      </c>
      <c r="F29" s="490">
        <v>138.84</v>
      </c>
      <c r="G29" s="488"/>
    </row>
    <row r="30" spans="1:7" ht="15">
      <c r="A30" s="633" t="s">
        <v>614</v>
      </c>
      <c r="B30" s="634"/>
      <c r="C30" s="490" t="s">
        <v>606</v>
      </c>
      <c r="D30" s="490">
        <v>51.98</v>
      </c>
      <c r="E30" s="490">
        <v>49.39</v>
      </c>
      <c r="F30" s="490">
        <v>46.79</v>
      </c>
      <c r="G30" s="488"/>
    </row>
    <row r="31" spans="1:7" ht="28.5">
      <c r="A31" s="633"/>
      <c r="B31" s="634"/>
      <c r="C31" s="490" t="s">
        <v>607</v>
      </c>
      <c r="D31" s="490">
        <v>54.58</v>
      </c>
      <c r="E31" s="490">
        <v>51.86</v>
      </c>
      <c r="F31" s="490">
        <v>49.13</v>
      </c>
      <c r="G31" s="488"/>
    </row>
    <row r="32" spans="1:7" ht="15">
      <c r="A32" s="633" t="s">
        <v>615</v>
      </c>
      <c r="B32" s="634"/>
      <c r="C32" s="490" t="s">
        <v>606</v>
      </c>
      <c r="D32" s="490">
        <v>137.64</v>
      </c>
      <c r="E32" s="490">
        <v>130.76</v>
      </c>
      <c r="F32" s="490">
        <v>123.88</v>
      </c>
      <c r="G32" s="488"/>
    </row>
    <row r="33" spans="1:7" ht="28.5">
      <c r="A33" s="633"/>
      <c r="B33" s="634"/>
      <c r="C33" s="490" t="s">
        <v>607</v>
      </c>
      <c r="D33" s="490">
        <v>144.54</v>
      </c>
      <c r="E33" s="490">
        <v>137.32</v>
      </c>
      <c r="F33" s="490">
        <v>130.09</v>
      </c>
      <c r="G33" s="488"/>
    </row>
    <row r="34" spans="1:7" ht="15">
      <c r="A34" s="633" t="s">
        <v>616</v>
      </c>
      <c r="B34" s="634"/>
      <c r="C34" s="490" t="s">
        <v>606</v>
      </c>
      <c r="D34" s="490">
        <v>214.7</v>
      </c>
      <c r="E34" s="490">
        <v>203.97</v>
      </c>
      <c r="F34" s="490">
        <v>193.23</v>
      </c>
      <c r="G34" s="488"/>
    </row>
    <row r="35" spans="1:7" ht="28.5">
      <c r="A35" s="633"/>
      <c r="B35" s="634"/>
      <c r="C35" s="490" t="s">
        <v>607</v>
      </c>
      <c r="D35" s="490">
        <v>225.44</v>
      </c>
      <c r="E35" s="490">
        <v>214.17</v>
      </c>
      <c r="F35" s="490">
        <v>202.9</v>
      </c>
      <c r="G35" s="488"/>
    </row>
    <row r="36" spans="1:7" ht="15">
      <c r="A36" s="633" t="s">
        <v>617</v>
      </c>
      <c r="B36" s="634"/>
      <c r="C36" s="490" t="s">
        <v>606</v>
      </c>
      <c r="D36" s="490">
        <v>62.16</v>
      </c>
      <c r="E36" s="490">
        <v>59.06</v>
      </c>
      <c r="F36" s="490">
        <v>55.95</v>
      </c>
      <c r="G36" s="488"/>
    </row>
    <row r="37" spans="1:7" ht="28.5">
      <c r="A37" s="633"/>
      <c r="B37" s="634"/>
      <c r="C37" s="490" t="s">
        <v>607</v>
      </c>
      <c r="D37" s="490">
        <v>65.28</v>
      </c>
      <c r="E37" s="490">
        <v>62.02</v>
      </c>
      <c r="F37" s="490">
        <v>58.76</v>
      </c>
      <c r="G37" s="488"/>
    </row>
  </sheetData>
  <sheetProtection/>
  <mergeCells count="27">
    <mergeCell ref="A10:F10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6:A37"/>
    <mergeCell ref="B36:B37"/>
    <mergeCell ref="A30:A31"/>
    <mergeCell ref="B30:B31"/>
    <mergeCell ref="A32:A33"/>
    <mergeCell ref="B32:B33"/>
    <mergeCell ref="A34:A35"/>
    <mergeCell ref="B34:B3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8515625" style="331" customWidth="1"/>
    <col min="2" max="2" width="9.140625" style="331" customWidth="1"/>
    <col min="3" max="3" width="13.57421875" style="331" customWidth="1"/>
    <col min="4" max="5" width="17.28125" style="331" bestFit="1" customWidth="1"/>
    <col min="6" max="6" width="0.5625" style="331" customWidth="1"/>
    <col min="7" max="16384" width="9.140625" style="331" customWidth="1"/>
  </cols>
  <sheetData>
    <row r="1" spans="3:6" ht="15">
      <c r="C1" s="1"/>
      <c r="D1" s="1"/>
      <c r="E1" s="129" t="s">
        <v>597</v>
      </c>
      <c r="F1" s="129" t="s">
        <v>0</v>
      </c>
    </row>
    <row r="2" spans="3:6" ht="15">
      <c r="C2" s="1"/>
      <c r="D2" s="1"/>
      <c r="E2" s="1"/>
      <c r="F2" s="129" t="s">
        <v>1</v>
      </c>
    </row>
    <row r="3" spans="3:6" ht="15">
      <c r="C3" s="1"/>
      <c r="D3" s="1"/>
      <c r="E3" s="1"/>
      <c r="F3" s="129" t="s">
        <v>429</v>
      </c>
    </row>
    <row r="4" spans="3:6" ht="15">
      <c r="C4" s="1"/>
      <c r="D4" s="1"/>
      <c r="E4" s="1"/>
      <c r="F4" s="129" t="s">
        <v>3</v>
      </c>
    </row>
    <row r="5" spans="3:6" ht="15">
      <c r="C5" s="4"/>
      <c r="D5" s="4"/>
      <c r="E5" s="4"/>
      <c r="F5" s="129" t="s">
        <v>4</v>
      </c>
    </row>
    <row r="6" spans="3:6" ht="15">
      <c r="C6" s="4"/>
      <c r="D6" s="4"/>
      <c r="E6" s="4"/>
      <c r="F6" s="129" t="s">
        <v>5</v>
      </c>
    </row>
    <row r="7" spans="3:6" ht="15">
      <c r="C7" s="4"/>
      <c r="D7" s="4"/>
      <c r="E7" s="4"/>
      <c r="F7" s="129" t="s">
        <v>6</v>
      </c>
    </row>
    <row r="8" ht="14.25">
      <c r="C8" s="4"/>
    </row>
    <row r="9" ht="14.25">
      <c r="C9" s="4"/>
    </row>
    <row r="10" spans="3:5" ht="15">
      <c r="C10" s="4"/>
      <c r="E10" s="332"/>
    </row>
    <row r="11" ht="15" thickBot="1">
      <c r="C11" s="4"/>
    </row>
    <row r="12" spans="1:5" ht="24" thickBot="1">
      <c r="A12" s="640" t="s">
        <v>200</v>
      </c>
      <c r="B12" s="641"/>
      <c r="C12" s="641"/>
      <c r="D12" s="641"/>
      <c r="E12" s="642"/>
    </row>
    <row r="13" spans="1:5" ht="15" thickBot="1">
      <c r="A13" s="164" t="s">
        <v>123</v>
      </c>
      <c r="B13" s="165"/>
      <c r="C13" s="166" t="s">
        <v>76</v>
      </c>
      <c r="D13" s="167" t="s">
        <v>124</v>
      </c>
      <c r="E13" s="167" t="s">
        <v>74</v>
      </c>
    </row>
    <row r="14" spans="1:5" ht="57.75" thickBot="1">
      <c r="A14" s="168"/>
      <c r="B14" s="333" t="s">
        <v>135</v>
      </c>
      <c r="C14" s="334" t="s">
        <v>125</v>
      </c>
      <c r="D14" s="334" t="s">
        <v>125</v>
      </c>
      <c r="E14" s="335" t="s">
        <v>125</v>
      </c>
    </row>
    <row r="15" spans="1:5" ht="15" thickBot="1">
      <c r="A15" s="643" t="s">
        <v>201</v>
      </c>
      <c r="B15" s="644"/>
      <c r="C15" s="644"/>
      <c r="D15" s="644"/>
      <c r="E15" s="645"/>
    </row>
    <row r="16" spans="1:5" ht="15" thickBot="1">
      <c r="A16" s="169" t="s">
        <v>549</v>
      </c>
      <c r="B16" s="170" t="s">
        <v>126</v>
      </c>
      <c r="C16" s="171">
        <v>243.65</v>
      </c>
      <c r="D16" s="34">
        <v>243.65</v>
      </c>
      <c r="E16" s="172">
        <v>233.9</v>
      </c>
    </row>
    <row r="17" spans="1:5" ht="15" thickBot="1">
      <c r="A17" s="643" t="s">
        <v>127</v>
      </c>
      <c r="B17" s="644"/>
      <c r="C17" s="644"/>
      <c r="D17" s="644"/>
      <c r="E17" s="645"/>
    </row>
    <row r="18" spans="1:5" ht="15" thickBot="1">
      <c r="A18" s="169" t="s">
        <v>550</v>
      </c>
      <c r="B18" s="170" t="s">
        <v>126</v>
      </c>
      <c r="C18" s="179">
        <v>377</v>
      </c>
      <c r="D18" s="34">
        <v>358</v>
      </c>
      <c r="E18" s="172">
        <v>343</v>
      </c>
    </row>
    <row r="19" spans="1:5" ht="15" thickBot="1">
      <c r="A19" s="173" t="s">
        <v>551</v>
      </c>
      <c r="B19" s="174" t="s">
        <v>126</v>
      </c>
      <c r="C19" s="180">
        <v>377</v>
      </c>
      <c r="D19" s="175">
        <v>358</v>
      </c>
      <c r="E19" s="176">
        <v>343</v>
      </c>
    </row>
    <row r="20" spans="1:5" ht="15" thickBot="1">
      <c r="A20" s="173" t="s">
        <v>552</v>
      </c>
      <c r="B20" s="174" t="s">
        <v>126</v>
      </c>
      <c r="C20" s="179">
        <v>427</v>
      </c>
      <c r="D20" s="177">
        <v>406</v>
      </c>
      <c r="E20" s="172">
        <v>389</v>
      </c>
    </row>
    <row r="21" spans="1:5" ht="15" thickBot="1">
      <c r="A21" s="173" t="s">
        <v>553</v>
      </c>
      <c r="B21" s="174" t="s">
        <v>126</v>
      </c>
      <c r="C21" s="181">
        <v>377</v>
      </c>
      <c r="D21" s="175">
        <v>358</v>
      </c>
      <c r="E21" s="176">
        <v>343</v>
      </c>
    </row>
    <row r="22" spans="1:5" ht="15" thickBot="1">
      <c r="A22" s="173" t="s">
        <v>554</v>
      </c>
      <c r="B22" s="170" t="s">
        <v>126</v>
      </c>
      <c r="C22" s="181">
        <v>345</v>
      </c>
      <c r="D22" s="175">
        <v>328</v>
      </c>
      <c r="E22" s="176">
        <v>314</v>
      </c>
    </row>
    <row r="23" spans="1:5" ht="15" thickBot="1">
      <c r="A23" s="643" t="s">
        <v>128</v>
      </c>
      <c r="B23" s="644"/>
      <c r="C23" s="644"/>
      <c r="D23" s="644"/>
      <c r="E23" s="645"/>
    </row>
    <row r="24" spans="1:5" ht="15" thickBot="1">
      <c r="A24" s="169" t="s">
        <v>555</v>
      </c>
      <c r="B24" s="184" t="s">
        <v>126</v>
      </c>
      <c r="C24" s="34">
        <v>521.42</v>
      </c>
      <c r="D24" s="34">
        <v>495.35</v>
      </c>
      <c r="E24" s="172">
        <v>469.28</v>
      </c>
    </row>
    <row r="25" spans="1:5" ht="15" thickBot="1">
      <c r="A25" s="173" t="s">
        <v>556</v>
      </c>
      <c r="B25" s="185" t="s">
        <v>126</v>
      </c>
      <c r="C25" s="175">
        <v>464.97</v>
      </c>
      <c r="D25" s="175">
        <v>441.72</v>
      </c>
      <c r="E25" s="176">
        <v>418.47</v>
      </c>
    </row>
    <row r="26" spans="1:5" ht="15" thickBot="1">
      <c r="A26" s="173" t="s">
        <v>557</v>
      </c>
      <c r="B26" s="174" t="s">
        <v>126</v>
      </c>
      <c r="C26" s="176">
        <v>524.57</v>
      </c>
      <c r="D26" s="175">
        <v>498.34</v>
      </c>
      <c r="E26" s="176">
        <v>472.11</v>
      </c>
    </row>
    <row r="27" spans="1:5" ht="15" thickBot="1">
      <c r="A27" s="173" t="s">
        <v>558</v>
      </c>
      <c r="B27" s="174" t="s">
        <v>126</v>
      </c>
      <c r="C27" s="172">
        <v>443.83</v>
      </c>
      <c r="D27" s="177">
        <v>421.64</v>
      </c>
      <c r="E27" s="172">
        <v>399.45</v>
      </c>
    </row>
    <row r="28" spans="1:5" ht="15" thickBot="1">
      <c r="A28" s="643" t="s">
        <v>129</v>
      </c>
      <c r="B28" s="644"/>
      <c r="C28" s="644"/>
      <c r="D28" s="644"/>
      <c r="E28" s="645"/>
    </row>
    <row r="29" spans="1:5" ht="15" thickBot="1">
      <c r="A29" s="169" t="s">
        <v>559</v>
      </c>
      <c r="B29" s="170" t="s">
        <v>126</v>
      </c>
      <c r="C29" s="34">
        <v>573.12</v>
      </c>
      <c r="D29" s="34">
        <v>544.46</v>
      </c>
      <c r="E29" s="172">
        <v>515.81</v>
      </c>
    </row>
    <row r="30" spans="1:5" ht="14.25">
      <c r="A30" s="655" t="s">
        <v>562</v>
      </c>
      <c r="B30" s="656"/>
      <c r="C30" s="656"/>
      <c r="D30" s="656"/>
      <c r="E30" s="657"/>
    </row>
    <row r="31" spans="1:5" ht="15" thickBot="1">
      <c r="A31" s="658"/>
      <c r="B31" s="659"/>
      <c r="C31" s="659"/>
      <c r="D31" s="659"/>
      <c r="E31" s="660"/>
    </row>
    <row r="32" spans="1:5" ht="15" thickBot="1">
      <c r="A32" s="169" t="s">
        <v>560</v>
      </c>
      <c r="B32" s="170" t="s">
        <v>126</v>
      </c>
      <c r="C32" s="34">
        <v>398</v>
      </c>
      <c r="D32" s="171">
        <v>293</v>
      </c>
      <c r="E32" s="172">
        <v>274</v>
      </c>
    </row>
    <row r="33" spans="1:5" ht="15" thickBot="1">
      <c r="A33" s="173" t="s">
        <v>561</v>
      </c>
      <c r="B33" s="174" t="s">
        <v>126</v>
      </c>
      <c r="C33" s="175">
        <v>398</v>
      </c>
      <c r="D33" s="176">
        <v>378</v>
      </c>
      <c r="E33" s="176">
        <v>354</v>
      </c>
    </row>
    <row r="34" spans="1:5" ht="29.25" thickBot="1">
      <c r="A34" s="173" t="s">
        <v>548</v>
      </c>
      <c r="B34" s="174" t="s">
        <v>126</v>
      </c>
      <c r="C34" s="175">
        <v>461</v>
      </c>
      <c r="D34" s="176">
        <v>438</v>
      </c>
      <c r="E34" s="176">
        <v>410</v>
      </c>
    </row>
    <row r="35" spans="1:5" ht="15.75" thickBot="1">
      <c r="A35" s="649" t="s">
        <v>130</v>
      </c>
      <c r="B35" s="650"/>
      <c r="C35" s="650"/>
      <c r="D35" s="650"/>
      <c r="E35" s="651"/>
    </row>
    <row r="36" spans="1:5" ht="15" thickBot="1">
      <c r="A36" s="169" t="s">
        <v>131</v>
      </c>
      <c r="B36" s="170" t="s">
        <v>126</v>
      </c>
      <c r="C36" s="175">
        <v>176</v>
      </c>
      <c r="D36" s="175">
        <v>162</v>
      </c>
      <c r="E36" s="176">
        <v>151</v>
      </c>
    </row>
    <row r="37" spans="1:5" ht="29.25" thickBot="1">
      <c r="A37" s="173" t="s">
        <v>132</v>
      </c>
      <c r="B37" s="174" t="s">
        <v>126</v>
      </c>
      <c r="C37" s="186">
        <v>50.2</v>
      </c>
      <c r="D37" s="183">
        <v>48.19</v>
      </c>
      <c r="E37" s="186">
        <v>46.69</v>
      </c>
    </row>
    <row r="38" spans="1:5" ht="29.25" thickBot="1">
      <c r="A38" s="173" t="s">
        <v>133</v>
      </c>
      <c r="B38" s="174" t="s">
        <v>126</v>
      </c>
      <c r="C38" s="175">
        <v>137</v>
      </c>
      <c r="D38" s="175">
        <v>126</v>
      </c>
      <c r="E38" s="176">
        <v>118</v>
      </c>
    </row>
    <row r="39" spans="1:5" ht="15" thickBot="1">
      <c r="A39" s="182" t="s">
        <v>134</v>
      </c>
      <c r="B39" s="178" t="s">
        <v>126</v>
      </c>
      <c r="C39" s="175">
        <v>145</v>
      </c>
      <c r="D39" s="175">
        <v>126</v>
      </c>
      <c r="E39" s="176">
        <v>118</v>
      </c>
    </row>
    <row r="40" spans="1:5" ht="14.25">
      <c r="A40" s="336"/>
      <c r="B40" s="336"/>
      <c r="C40" s="336"/>
      <c r="D40" s="336"/>
      <c r="E40" s="336"/>
    </row>
    <row r="41" spans="1:5" ht="15" thickBot="1">
      <c r="A41" s="330"/>
      <c r="B41" s="330"/>
      <c r="C41" s="330"/>
      <c r="D41" s="330"/>
      <c r="E41" s="330"/>
    </row>
    <row r="42" spans="1:5" ht="14.25">
      <c r="A42" s="661" t="s">
        <v>81</v>
      </c>
      <c r="B42" s="664" t="s">
        <v>135</v>
      </c>
      <c r="C42" s="667"/>
      <c r="D42" s="668"/>
      <c r="E42" s="669"/>
    </row>
    <row r="43" spans="1:5" ht="14.25">
      <c r="A43" s="662"/>
      <c r="B43" s="665"/>
      <c r="C43" s="670"/>
      <c r="D43" s="671"/>
      <c r="E43" s="672"/>
    </row>
    <row r="44" spans="1:5" ht="15" thickBot="1">
      <c r="A44" s="662"/>
      <c r="B44" s="665"/>
      <c r="C44" s="673"/>
      <c r="D44" s="674"/>
      <c r="E44" s="675"/>
    </row>
    <row r="45" spans="1:5" ht="30.75" thickBot="1">
      <c r="A45" s="663"/>
      <c r="B45" s="666"/>
      <c r="C45" s="337" t="s">
        <v>76</v>
      </c>
      <c r="D45" s="337" t="s">
        <v>75</v>
      </c>
      <c r="E45" s="337" t="s">
        <v>74</v>
      </c>
    </row>
    <row r="46" spans="1:5" ht="15.75" thickBot="1">
      <c r="A46" s="652" t="s">
        <v>136</v>
      </c>
      <c r="B46" s="653"/>
      <c r="C46" s="653"/>
      <c r="D46" s="653"/>
      <c r="E46" s="654"/>
    </row>
    <row r="47" spans="1:5" ht="15" thickBot="1">
      <c r="A47" s="35" t="s">
        <v>137</v>
      </c>
      <c r="B47" s="36" t="s">
        <v>138</v>
      </c>
      <c r="C47" s="37">
        <v>430</v>
      </c>
      <c r="D47" s="38">
        <f>C47*0.95</f>
        <v>408.5</v>
      </c>
      <c r="E47" s="38">
        <f>C47*0.91</f>
        <v>391.3</v>
      </c>
    </row>
    <row r="48" spans="1:5" ht="15" thickBot="1">
      <c r="A48" s="39" t="s">
        <v>139</v>
      </c>
      <c r="B48" s="40" t="s">
        <v>138</v>
      </c>
      <c r="C48" s="37">
        <v>430</v>
      </c>
      <c r="D48" s="38">
        <f>C48*0.95</f>
        <v>408.5</v>
      </c>
      <c r="E48" s="38">
        <f>C48*0.91</f>
        <v>391.3</v>
      </c>
    </row>
    <row r="49" spans="1:5" ht="15" thickBot="1">
      <c r="A49" s="39" t="s">
        <v>140</v>
      </c>
      <c r="B49" s="40" t="s">
        <v>138</v>
      </c>
      <c r="C49" s="37">
        <v>485</v>
      </c>
      <c r="D49" s="38">
        <f>C49*0.95</f>
        <v>460.75</v>
      </c>
      <c r="E49" s="38">
        <f>C49*0.91</f>
        <v>441.35</v>
      </c>
    </row>
    <row r="50" spans="1:5" ht="15" thickBot="1">
      <c r="A50" s="39" t="s">
        <v>141</v>
      </c>
      <c r="B50" s="40" t="s">
        <v>138</v>
      </c>
      <c r="C50" s="37">
        <v>485</v>
      </c>
      <c r="D50" s="38">
        <f>C50*0.95</f>
        <v>460.75</v>
      </c>
      <c r="E50" s="38">
        <f>C50*0.91</f>
        <v>441.35</v>
      </c>
    </row>
    <row r="51" spans="1:5" ht="15" thickBot="1">
      <c r="A51" s="41" t="s">
        <v>142</v>
      </c>
      <c r="B51" s="42" t="s">
        <v>138</v>
      </c>
      <c r="C51" s="37">
        <v>485</v>
      </c>
      <c r="D51" s="38">
        <f>C51*0.95</f>
        <v>460.75</v>
      </c>
      <c r="E51" s="38">
        <f>C51*0.91</f>
        <v>441.35</v>
      </c>
    </row>
    <row r="52" spans="1:5" ht="15" thickBot="1">
      <c r="A52" s="637" t="s">
        <v>143</v>
      </c>
      <c r="B52" s="638"/>
      <c r="C52" s="638"/>
      <c r="D52" s="638"/>
      <c r="E52" s="639"/>
    </row>
    <row r="53" spans="1:5" ht="15" thickBot="1">
      <c r="A53" s="35" t="s">
        <v>144</v>
      </c>
      <c r="B53" s="36" t="s">
        <v>138</v>
      </c>
      <c r="C53" s="37">
        <v>530</v>
      </c>
      <c r="D53" s="38">
        <f>C53*0.95</f>
        <v>503.5</v>
      </c>
      <c r="E53" s="38">
        <f>C53*0.91</f>
        <v>482.3</v>
      </c>
    </row>
    <row r="54" spans="1:5" ht="15" thickBot="1">
      <c r="A54" s="39" t="s">
        <v>145</v>
      </c>
      <c r="B54" s="40" t="s">
        <v>138</v>
      </c>
      <c r="C54" s="37">
        <v>530</v>
      </c>
      <c r="D54" s="38">
        <f>C54*0.95</f>
        <v>503.5</v>
      </c>
      <c r="E54" s="38">
        <f>C54*0.91</f>
        <v>482.3</v>
      </c>
    </row>
    <row r="55" spans="1:5" ht="15" thickBot="1">
      <c r="A55" s="39" t="s">
        <v>146</v>
      </c>
      <c r="B55" s="40" t="s">
        <v>138</v>
      </c>
      <c r="C55" s="37">
        <v>530</v>
      </c>
      <c r="D55" s="38">
        <f>C55*0.95</f>
        <v>503.5</v>
      </c>
      <c r="E55" s="38">
        <f>C55*0.91</f>
        <v>482.3</v>
      </c>
    </row>
    <row r="56" spans="1:5" ht="15" thickBot="1">
      <c r="A56" s="39" t="s">
        <v>147</v>
      </c>
      <c r="B56" s="40" t="s">
        <v>138</v>
      </c>
      <c r="C56" s="37">
        <v>530</v>
      </c>
      <c r="D56" s="38">
        <f>C56*0.95</f>
        <v>503.5</v>
      </c>
      <c r="E56" s="38">
        <f>C56*0.91</f>
        <v>482.3</v>
      </c>
    </row>
    <row r="57" spans="1:5" ht="15" thickBot="1">
      <c r="A57" s="41" t="s">
        <v>148</v>
      </c>
      <c r="B57" s="42" t="s">
        <v>138</v>
      </c>
      <c r="C57" s="37">
        <v>530</v>
      </c>
      <c r="D57" s="38">
        <f>C57*0.95</f>
        <v>503.5</v>
      </c>
      <c r="E57" s="38">
        <f>C57*0.91</f>
        <v>482.3</v>
      </c>
    </row>
    <row r="58" spans="1:5" ht="15" thickBot="1">
      <c r="A58" s="637" t="s">
        <v>149</v>
      </c>
      <c r="B58" s="638"/>
      <c r="C58" s="638"/>
      <c r="D58" s="638"/>
      <c r="E58" s="639"/>
    </row>
    <row r="59" spans="1:5" ht="15" thickBot="1">
      <c r="A59" s="35" t="s">
        <v>150</v>
      </c>
      <c r="B59" s="36" t="s">
        <v>138</v>
      </c>
      <c r="C59" s="37">
        <v>444</v>
      </c>
      <c r="D59" s="38">
        <f aca="true" t="shared" si="0" ref="D59:D68">C59*0.95</f>
        <v>421.79999999999995</v>
      </c>
      <c r="E59" s="38">
        <f aca="true" t="shared" si="1" ref="E59:E68">C59*0.91</f>
        <v>404.04</v>
      </c>
    </row>
    <row r="60" spans="1:5" ht="15" thickBot="1">
      <c r="A60" s="39" t="s">
        <v>151</v>
      </c>
      <c r="B60" s="40" t="s">
        <v>138</v>
      </c>
      <c r="C60" s="37">
        <v>444</v>
      </c>
      <c r="D60" s="38">
        <f t="shared" si="0"/>
        <v>421.79999999999995</v>
      </c>
      <c r="E60" s="38">
        <f t="shared" si="1"/>
        <v>404.04</v>
      </c>
    </row>
    <row r="61" spans="1:5" ht="15" thickBot="1">
      <c r="A61" s="39" t="s">
        <v>152</v>
      </c>
      <c r="B61" s="40" t="s">
        <v>138</v>
      </c>
      <c r="C61" s="37">
        <v>444</v>
      </c>
      <c r="D61" s="38">
        <f t="shared" si="0"/>
        <v>421.79999999999995</v>
      </c>
      <c r="E61" s="38">
        <f t="shared" si="1"/>
        <v>404.04</v>
      </c>
    </row>
    <row r="62" spans="1:5" ht="15" thickBot="1">
      <c r="A62" s="39" t="s">
        <v>153</v>
      </c>
      <c r="B62" s="40" t="s">
        <v>138</v>
      </c>
      <c r="C62" s="37">
        <v>444</v>
      </c>
      <c r="D62" s="38">
        <f t="shared" si="0"/>
        <v>421.79999999999995</v>
      </c>
      <c r="E62" s="38">
        <f t="shared" si="1"/>
        <v>404.04</v>
      </c>
    </row>
    <row r="63" spans="1:5" ht="15" thickBot="1">
      <c r="A63" s="39" t="s">
        <v>154</v>
      </c>
      <c r="B63" s="40" t="s">
        <v>138</v>
      </c>
      <c r="C63" s="37">
        <v>485</v>
      </c>
      <c r="D63" s="38">
        <f t="shared" si="0"/>
        <v>460.75</v>
      </c>
      <c r="E63" s="38">
        <f t="shared" si="1"/>
        <v>441.35</v>
      </c>
    </row>
    <row r="64" spans="1:5" ht="15" thickBot="1">
      <c r="A64" s="39" t="s">
        <v>155</v>
      </c>
      <c r="B64" s="40" t="s">
        <v>138</v>
      </c>
      <c r="C64" s="37">
        <v>485</v>
      </c>
      <c r="D64" s="38">
        <f t="shared" si="0"/>
        <v>460.75</v>
      </c>
      <c r="E64" s="38">
        <f t="shared" si="1"/>
        <v>441.35</v>
      </c>
    </row>
    <row r="65" spans="1:5" ht="15" thickBot="1">
      <c r="A65" s="39" t="s">
        <v>156</v>
      </c>
      <c r="B65" s="40" t="s">
        <v>138</v>
      </c>
      <c r="C65" s="37">
        <v>485</v>
      </c>
      <c r="D65" s="38">
        <f t="shared" si="0"/>
        <v>460.75</v>
      </c>
      <c r="E65" s="38">
        <f t="shared" si="1"/>
        <v>441.35</v>
      </c>
    </row>
    <row r="66" spans="1:5" ht="15" thickBot="1">
      <c r="A66" s="39" t="s">
        <v>157</v>
      </c>
      <c r="B66" s="40" t="s">
        <v>138</v>
      </c>
      <c r="C66" s="37">
        <v>485</v>
      </c>
      <c r="D66" s="38">
        <f t="shared" si="0"/>
        <v>460.75</v>
      </c>
      <c r="E66" s="38">
        <f t="shared" si="1"/>
        <v>441.35</v>
      </c>
    </row>
    <row r="67" spans="1:5" ht="15" thickBot="1">
      <c r="A67" s="39" t="s">
        <v>158</v>
      </c>
      <c r="B67" s="40" t="s">
        <v>138</v>
      </c>
      <c r="C67" s="37">
        <v>485</v>
      </c>
      <c r="D67" s="38">
        <f t="shared" si="0"/>
        <v>460.75</v>
      </c>
      <c r="E67" s="38">
        <f t="shared" si="1"/>
        <v>441.35</v>
      </c>
    </row>
    <row r="68" spans="1:5" ht="15" thickBot="1">
      <c r="A68" s="41" t="s">
        <v>159</v>
      </c>
      <c r="B68" s="42" t="s">
        <v>138</v>
      </c>
      <c r="C68" s="37">
        <v>550</v>
      </c>
      <c r="D68" s="38">
        <f t="shared" si="0"/>
        <v>522.5</v>
      </c>
      <c r="E68" s="38">
        <f t="shared" si="1"/>
        <v>500.5</v>
      </c>
    </row>
    <row r="69" spans="1:5" ht="15" thickBot="1">
      <c r="A69" s="637" t="s">
        <v>160</v>
      </c>
      <c r="B69" s="638"/>
      <c r="C69" s="638"/>
      <c r="D69" s="638"/>
      <c r="E69" s="639"/>
    </row>
    <row r="70" spans="1:5" ht="15" thickBot="1">
      <c r="A70" s="35" t="s">
        <v>161</v>
      </c>
      <c r="B70" s="36" t="s">
        <v>138</v>
      </c>
      <c r="C70" s="37">
        <v>535</v>
      </c>
      <c r="D70" s="38">
        <f aca="true" t="shared" si="2" ref="D70:D79">C70*0.95</f>
        <v>508.25</v>
      </c>
      <c r="E70" s="38">
        <f aca="true" t="shared" si="3" ref="E70:E79">C70*0.91</f>
        <v>486.85</v>
      </c>
    </row>
    <row r="71" spans="1:5" ht="15" thickBot="1">
      <c r="A71" s="39" t="s">
        <v>162</v>
      </c>
      <c r="B71" s="40" t="s">
        <v>138</v>
      </c>
      <c r="C71" s="37">
        <v>535</v>
      </c>
      <c r="D71" s="38">
        <f t="shared" si="2"/>
        <v>508.25</v>
      </c>
      <c r="E71" s="38">
        <f t="shared" si="3"/>
        <v>486.85</v>
      </c>
    </row>
    <row r="72" spans="1:5" ht="15" thickBot="1">
      <c r="A72" s="39" t="s">
        <v>163</v>
      </c>
      <c r="B72" s="40" t="s">
        <v>138</v>
      </c>
      <c r="C72" s="37">
        <v>535</v>
      </c>
      <c r="D72" s="38">
        <f t="shared" si="2"/>
        <v>508.25</v>
      </c>
      <c r="E72" s="38">
        <f t="shared" si="3"/>
        <v>486.85</v>
      </c>
    </row>
    <row r="73" spans="1:5" ht="15" thickBot="1">
      <c r="A73" s="39" t="s">
        <v>164</v>
      </c>
      <c r="B73" s="40" t="s">
        <v>138</v>
      </c>
      <c r="C73" s="37">
        <v>535</v>
      </c>
      <c r="D73" s="38">
        <f t="shared" si="2"/>
        <v>508.25</v>
      </c>
      <c r="E73" s="38">
        <f t="shared" si="3"/>
        <v>486.85</v>
      </c>
    </row>
    <row r="74" spans="1:5" ht="15" thickBot="1">
      <c r="A74" s="39" t="s">
        <v>165</v>
      </c>
      <c r="B74" s="40" t="s">
        <v>138</v>
      </c>
      <c r="C74" s="37">
        <v>535</v>
      </c>
      <c r="D74" s="38">
        <f t="shared" si="2"/>
        <v>508.25</v>
      </c>
      <c r="E74" s="38">
        <f t="shared" si="3"/>
        <v>486.85</v>
      </c>
    </row>
    <row r="75" spans="1:5" ht="15" thickBot="1">
      <c r="A75" s="39" t="s">
        <v>166</v>
      </c>
      <c r="B75" s="40" t="s">
        <v>138</v>
      </c>
      <c r="C75" s="37">
        <v>535</v>
      </c>
      <c r="D75" s="38">
        <f t="shared" si="2"/>
        <v>508.25</v>
      </c>
      <c r="E75" s="38">
        <f t="shared" si="3"/>
        <v>486.85</v>
      </c>
    </row>
    <row r="76" spans="1:5" ht="15" thickBot="1">
      <c r="A76" s="39" t="s">
        <v>167</v>
      </c>
      <c r="B76" s="40" t="s">
        <v>138</v>
      </c>
      <c r="C76" s="37">
        <v>550</v>
      </c>
      <c r="D76" s="38">
        <f t="shared" si="2"/>
        <v>522.5</v>
      </c>
      <c r="E76" s="38">
        <f t="shared" si="3"/>
        <v>500.5</v>
      </c>
    </row>
    <row r="77" spans="1:5" ht="15" thickBot="1">
      <c r="A77" s="39" t="s">
        <v>168</v>
      </c>
      <c r="B77" s="40" t="s">
        <v>138</v>
      </c>
      <c r="C77" s="37">
        <v>550</v>
      </c>
      <c r="D77" s="38">
        <f t="shared" si="2"/>
        <v>522.5</v>
      </c>
      <c r="E77" s="38">
        <f t="shared" si="3"/>
        <v>500.5</v>
      </c>
    </row>
    <row r="78" spans="1:5" ht="15" thickBot="1">
      <c r="A78" s="39" t="s">
        <v>169</v>
      </c>
      <c r="B78" s="40" t="s">
        <v>138</v>
      </c>
      <c r="C78" s="37">
        <v>550</v>
      </c>
      <c r="D78" s="38">
        <f t="shared" si="2"/>
        <v>522.5</v>
      </c>
      <c r="E78" s="38">
        <f t="shared" si="3"/>
        <v>500.5</v>
      </c>
    </row>
    <row r="79" spans="1:5" ht="15" thickBot="1">
      <c r="A79" s="41" t="s">
        <v>170</v>
      </c>
      <c r="B79" s="42" t="s">
        <v>138</v>
      </c>
      <c r="C79" s="37">
        <v>520</v>
      </c>
      <c r="D79" s="38">
        <f t="shared" si="2"/>
        <v>494</v>
      </c>
      <c r="E79" s="38">
        <f t="shared" si="3"/>
        <v>473.2</v>
      </c>
    </row>
    <row r="80" spans="1:5" ht="15" thickBot="1">
      <c r="A80" s="637" t="s">
        <v>171</v>
      </c>
      <c r="B80" s="638"/>
      <c r="C80" s="638"/>
      <c r="D80" s="638"/>
      <c r="E80" s="639"/>
    </row>
    <row r="81" spans="1:5" ht="15" thickBot="1">
      <c r="A81" s="35" t="s">
        <v>172</v>
      </c>
      <c r="B81" s="36" t="s">
        <v>138</v>
      </c>
      <c r="C81" s="37">
        <v>517</v>
      </c>
      <c r="D81" s="38">
        <f>C81*0.95</f>
        <v>491.15</v>
      </c>
      <c r="E81" s="38">
        <f>C81*0.91</f>
        <v>470.47</v>
      </c>
    </row>
    <row r="82" spans="1:5" ht="15" thickBot="1">
      <c r="A82" s="39" t="s">
        <v>173</v>
      </c>
      <c r="B82" s="40" t="s">
        <v>138</v>
      </c>
      <c r="C82" s="37">
        <v>517</v>
      </c>
      <c r="D82" s="38">
        <f>C82*0.95</f>
        <v>491.15</v>
      </c>
      <c r="E82" s="38">
        <f>C82*0.91</f>
        <v>470.47</v>
      </c>
    </row>
    <row r="83" spans="1:5" ht="15" thickBot="1">
      <c r="A83" s="39" t="s">
        <v>174</v>
      </c>
      <c r="B83" s="40" t="s">
        <v>138</v>
      </c>
      <c r="C83" s="37">
        <v>517</v>
      </c>
      <c r="D83" s="38">
        <f>C83*0.95</f>
        <v>491.15</v>
      </c>
      <c r="E83" s="38">
        <f>C83*0.91</f>
        <v>470.47</v>
      </c>
    </row>
    <row r="84" spans="1:5" ht="15" thickBot="1">
      <c r="A84" s="43" t="s">
        <v>175</v>
      </c>
      <c r="B84" s="40" t="s">
        <v>138</v>
      </c>
      <c r="C84" s="37">
        <v>517</v>
      </c>
      <c r="D84" s="38">
        <f>C84*0.95</f>
        <v>491.15</v>
      </c>
      <c r="E84" s="38">
        <f>C84*0.91</f>
        <v>470.47</v>
      </c>
    </row>
    <row r="85" spans="1:5" ht="15" thickBot="1">
      <c r="A85" s="44" t="s">
        <v>176</v>
      </c>
      <c r="B85" s="45" t="s">
        <v>138</v>
      </c>
      <c r="C85" s="37">
        <v>517</v>
      </c>
      <c r="D85" s="38">
        <f>C85*0.95</f>
        <v>491.15</v>
      </c>
      <c r="E85" s="38">
        <f>C85*0.91</f>
        <v>470.47</v>
      </c>
    </row>
    <row r="86" spans="1:5" ht="14.25">
      <c r="A86" s="338"/>
      <c r="B86" s="339"/>
      <c r="C86" s="339"/>
      <c r="D86" s="340"/>
      <c r="E86" s="340"/>
    </row>
    <row r="87" spans="1:5" ht="15" thickBot="1">
      <c r="A87" s="338"/>
      <c r="B87" s="339"/>
      <c r="C87" s="339"/>
      <c r="D87" s="340"/>
      <c r="E87" s="340"/>
    </row>
    <row r="88" spans="1:5" ht="15" thickBot="1">
      <c r="A88" s="637" t="s">
        <v>177</v>
      </c>
      <c r="B88" s="638"/>
      <c r="C88" s="638"/>
      <c r="D88" s="638"/>
      <c r="E88" s="639"/>
    </row>
    <row r="89" spans="1:5" ht="15" thickBot="1">
      <c r="A89" s="35" t="s">
        <v>178</v>
      </c>
      <c r="B89" s="36" t="s">
        <v>179</v>
      </c>
      <c r="C89" s="37">
        <v>3720</v>
      </c>
      <c r="D89" s="38">
        <f>C89*0.95</f>
        <v>3534</v>
      </c>
      <c r="E89" s="38">
        <f>C89*0.91</f>
        <v>3385.2000000000003</v>
      </c>
    </row>
    <row r="90" spans="1:5" ht="29.25" thickBot="1">
      <c r="A90" s="326" t="s">
        <v>180</v>
      </c>
      <c r="B90" s="327" t="s">
        <v>181</v>
      </c>
      <c r="C90" s="37">
        <v>3720</v>
      </c>
      <c r="D90" s="38">
        <f>C90*0.95</f>
        <v>3534</v>
      </c>
      <c r="E90" s="38">
        <f>C90*0.91</f>
        <v>3385.2000000000003</v>
      </c>
    </row>
    <row r="91" spans="1:5" ht="43.5" thickBot="1">
      <c r="A91" s="326" t="s">
        <v>182</v>
      </c>
      <c r="B91" s="40" t="s">
        <v>181</v>
      </c>
      <c r="C91" s="37">
        <v>2782</v>
      </c>
      <c r="D91" s="38">
        <f>C91*0.95</f>
        <v>2642.9</v>
      </c>
      <c r="E91" s="38">
        <f>C91*0.91</f>
        <v>2531.62</v>
      </c>
    </row>
    <row r="92" spans="1:5" ht="15" thickBot="1">
      <c r="A92" s="328" t="s">
        <v>183</v>
      </c>
      <c r="B92" s="40" t="s">
        <v>181</v>
      </c>
      <c r="C92" s="37">
        <v>2990</v>
      </c>
      <c r="D92" s="38">
        <f>C92*0.95</f>
        <v>2840.5</v>
      </c>
      <c r="E92" s="38">
        <f>C92*0.91</f>
        <v>2720.9</v>
      </c>
    </row>
    <row r="93" spans="1:5" ht="15" thickBot="1">
      <c r="A93" s="41" t="s">
        <v>184</v>
      </c>
      <c r="B93" s="42" t="s">
        <v>181</v>
      </c>
      <c r="C93" s="37">
        <v>1584</v>
      </c>
      <c r="D93" s="38">
        <f>C93*0.95</f>
        <v>1504.8</v>
      </c>
      <c r="E93" s="38">
        <f>C93*0.91</f>
        <v>1441.44</v>
      </c>
    </row>
    <row r="94" spans="1:5" ht="15" thickBot="1">
      <c r="A94" s="637" t="s">
        <v>185</v>
      </c>
      <c r="B94" s="638"/>
      <c r="C94" s="638"/>
      <c r="D94" s="638"/>
      <c r="E94" s="639"/>
    </row>
    <row r="95" spans="1:5" ht="15" thickBot="1">
      <c r="A95" s="35" t="s">
        <v>186</v>
      </c>
      <c r="B95" s="36" t="s">
        <v>56</v>
      </c>
      <c r="C95" s="37">
        <v>273</v>
      </c>
      <c r="D95" s="38">
        <f>C95*0.95</f>
        <v>259.34999999999997</v>
      </c>
      <c r="E95" s="38">
        <f>C95*0.91</f>
        <v>248.43</v>
      </c>
    </row>
    <row r="96" spans="1:5" ht="15" thickBot="1">
      <c r="A96" s="39" t="s">
        <v>187</v>
      </c>
      <c r="B96" s="40" t="s">
        <v>56</v>
      </c>
      <c r="C96" s="37">
        <v>273</v>
      </c>
      <c r="D96" s="38">
        <f>C96*0.95</f>
        <v>259.34999999999997</v>
      </c>
      <c r="E96" s="38">
        <f>C96*0.91</f>
        <v>248.43</v>
      </c>
    </row>
    <row r="97" spans="1:5" ht="15" thickBot="1">
      <c r="A97" s="39" t="s">
        <v>188</v>
      </c>
      <c r="B97" s="40" t="s">
        <v>56</v>
      </c>
      <c r="C97" s="37">
        <v>257.25</v>
      </c>
      <c r="D97" s="38">
        <f>C97*0.95</f>
        <v>244.3875</v>
      </c>
      <c r="E97" s="38">
        <f>C97*0.91</f>
        <v>234.0975</v>
      </c>
    </row>
    <row r="98" spans="1:5" ht="15" thickBot="1">
      <c r="A98" s="41" t="s">
        <v>189</v>
      </c>
      <c r="B98" s="42" t="s">
        <v>190</v>
      </c>
      <c r="C98" s="37">
        <v>125</v>
      </c>
      <c r="D98" s="325">
        <f>C98*0.95</f>
        <v>118.75</v>
      </c>
      <c r="E98" s="325">
        <f>C98*0.91</f>
        <v>113.75</v>
      </c>
    </row>
    <row r="99" spans="1:5" ht="15" thickBot="1">
      <c r="A99" s="637" t="s">
        <v>191</v>
      </c>
      <c r="B99" s="638"/>
      <c r="C99" s="638"/>
      <c r="D99" s="638"/>
      <c r="E99" s="639"/>
    </row>
    <row r="100" spans="1:5" ht="15" thickBot="1">
      <c r="A100" s="35" t="s">
        <v>192</v>
      </c>
      <c r="B100" s="36" t="s">
        <v>56</v>
      </c>
      <c r="C100" s="37">
        <v>3980</v>
      </c>
      <c r="D100" s="38">
        <f>C100*0.95</f>
        <v>3781</v>
      </c>
      <c r="E100" s="38">
        <f>C100*0.91</f>
        <v>3621.8</v>
      </c>
    </row>
    <row r="101" spans="1:5" ht="15" thickBot="1">
      <c r="A101" s="39" t="s">
        <v>193</v>
      </c>
      <c r="B101" s="40" t="s">
        <v>56</v>
      </c>
      <c r="C101" s="37">
        <v>1440</v>
      </c>
      <c r="D101" s="38">
        <f>C101*0.95</f>
        <v>1368</v>
      </c>
      <c r="E101" s="38">
        <f>C101*0.91</f>
        <v>1310.4</v>
      </c>
    </row>
    <row r="102" spans="1:5" ht="15" thickBot="1">
      <c r="A102" s="329" t="s">
        <v>194</v>
      </c>
      <c r="B102" s="45" t="s">
        <v>56</v>
      </c>
      <c r="C102" s="37">
        <v>320</v>
      </c>
      <c r="D102" s="38">
        <f>C102*0.95</f>
        <v>304</v>
      </c>
      <c r="E102" s="38">
        <f>C102*0.91</f>
        <v>291.2</v>
      </c>
    </row>
    <row r="103" spans="1:5" ht="14.25">
      <c r="A103" s="330"/>
      <c r="B103" s="330"/>
      <c r="C103" s="330"/>
      <c r="D103" s="330"/>
      <c r="E103" s="330"/>
    </row>
    <row r="104" spans="1:5" ht="15" thickBot="1">
      <c r="A104" s="330"/>
      <c r="B104" s="330"/>
      <c r="C104" s="330"/>
      <c r="D104" s="330"/>
      <c r="E104" s="330"/>
    </row>
    <row r="105" spans="1:5" ht="15" thickBot="1">
      <c r="A105" s="646" t="s">
        <v>195</v>
      </c>
      <c r="B105" s="647"/>
      <c r="C105" s="647"/>
      <c r="D105" s="647"/>
      <c r="E105" s="648"/>
    </row>
    <row r="106" spans="1:5" ht="15" thickBot="1">
      <c r="A106" s="636"/>
      <c r="B106" s="636"/>
      <c r="C106" s="636"/>
      <c r="D106" s="636"/>
      <c r="E106" s="636"/>
    </row>
    <row r="107" spans="1:5" ht="15" thickBot="1">
      <c r="A107" s="515" t="s">
        <v>196</v>
      </c>
      <c r="B107" s="516" t="s">
        <v>135</v>
      </c>
      <c r="C107" s="517" t="s">
        <v>197</v>
      </c>
      <c r="D107" s="515" t="s">
        <v>198</v>
      </c>
      <c r="E107" s="516" t="s">
        <v>199</v>
      </c>
    </row>
    <row r="108" spans="1:5" ht="15" thickBot="1">
      <c r="A108" s="518" t="s">
        <v>361</v>
      </c>
      <c r="B108" s="519" t="s">
        <v>56</v>
      </c>
      <c r="C108" s="520">
        <v>720</v>
      </c>
      <c r="D108" s="521">
        <v>601.75</v>
      </c>
      <c r="E108" s="522">
        <v>573.1</v>
      </c>
    </row>
    <row r="109" spans="1:5" ht="15" thickBot="1">
      <c r="A109" s="523" t="s">
        <v>362</v>
      </c>
      <c r="B109" s="524" t="s">
        <v>56</v>
      </c>
      <c r="C109" s="525">
        <v>980</v>
      </c>
      <c r="D109" s="526">
        <v>791.18</v>
      </c>
      <c r="E109" s="527">
        <v>753.5</v>
      </c>
    </row>
    <row r="110" spans="1:5" ht="15" thickBot="1">
      <c r="A110" s="523" t="s">
        <v>572</v>
      </c>
      <c r="B110" s="524" t="s">
        <v>56</v>
      </c>
      <c r="C110" s="525">
        <v>1380</v>
      </c>
      <c r="D110" s="404"/>
      <c r="E110" s="404"/>
    </row>
  </sheetData>
  <sheetProtection/>
  <mergeCells count="20">
    <mergeCell ref="A105:E105"/>
    <mergeCell ref="A35:E35"/>
    <mergeCell ref="A46:E46"/>
    <mergeCell ref="A52:E52"/>
    <mergeCell ref="A30:E31"/>
    <mergeCell ref="A99:E99"/>
    <mergeCell ref="A42:A45"/>
    <mergeCell ref="B42:B45"/>
    <mergeCell ref="C42:E44"/>
    <mergeCell ref="A58:E58"/>
    <mergeCell ref="A106:E106"/>
    <mergeCell ref="A69:E69"/>
    <mergeCell ref="A80:E80"/>
    <mergeCell ref="A88:E88"/>
    <mergeCell ref="A94:E94"/>
    <mergeCell ref="A12:E12"/>
    <mergeCell ref="A15:E15"/>
    <mergeCell ref="A17:E17"/>
    <mergeCell ref="A23:E23"/>
    <mergeCell ref="A28:E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150" customWidth="1"/>
    <col min="2" max="2" width="13.28125" style="150" customWidth="1"/>
    <col min="3" max="3" width="17.00390625" style="150" customWidth="1"/>
    <col min="4" max="4" width="16.28125" style="150" customWidth="1"/>
    <col min="5" max="5" width="12.7109375" style="150" customWidth="1"/>
    <col min="6" max="6" width="12.140625" style="150" customWidth="1"/>
    <col min="7" max="8" width="9.140625" style="150" customWidth="1"/>
    <col min="9" max="16384" width="9.140625" style="150" customWidth="1"/>
  </cols>
  <sheetData>
    <row r="2" spans="4:6" ht="15">
      <c r="D2" s="1"/>
      <c r="E2" s="1"/>
      <c r="F2" s="129" t="s">
        <v>597</v>
      </c>
    </row>
    <row r="3" spans="4:6" ht="15">
      <c r="D3" s="1"/>
      <c r="E3" s="1"/>
      <c r="F3" s="129" t="s">
        <v>1</v>
      </c>
    </row>
    <row r="4" spans="4:6" ht="15">
      <c r="D4" s="1"/>
      <c r="E4" s="1"/>
      <c r="F4" s="129" t="s">
        <v>429</v>
      </c>
    </row>
    <row r="5" spans="4:6" ht="15">
      <c r="D5" s="1"/>
      <c r="E5" s="1"/>
      <c r="F5" s="129" t="s">
        <v>3</v>
      </c>
    </row>
    <row r="6" spans="4:6" ht="15">
      <c r="D6" s="4"/>
      <c r="E6" s="4"/>
      <c r="F6" s="129" t="s">
        <v>4</v>
      </c>
    </row>
    <row r="7" spans="4:6" ht="15">
      <c r="D7" s="4"/>
      <c r="E7" s="4"/>
      <c r="F7" s="129" t="s">
        <v>5</v>
      </c>
    </row>
    <row r="8" spans="4:6" ht="15">
      <c r="D8" s="4"/>
      <c r="E8" s="4"/>
      <c r="F8" s="129" t="s">
        <v>6</v>
      </c>
    </row>
    <row r="9" ht="15"/>
    <row r="11" spans="1:6" ht="15.75" thickBot="1">
      <c r="A11" s="162"/>
      <c r="B11" s="162"/>
      <c r="C11" s="162"/>
      <c r="D11" s="162"/>
      <c r="E11" s="162"/>
      <c r="F11" s="162"/>
    </row>
    <row r="12" spans="1:13" ht="19.5" thickBot="1">
      <c r="A12" s="680" t="s">
        <v>578</v>
      </c>
      <c r="B12" s="681"/>
      <c r="C12" s="681"/>
      <c r="D12" s="681"/>
      <c r="E12" s="681"/>
      <c r="F12" s="682"/>
      <c r="M12" s="163"/>
    </row>
    <row r="13" spans="1:6" ht="15.75" thickBot="1">
      <c r="A13" s="692" t="s">
        <v>81</v>
      </c>
      <c r="B13" s="694" t="s">
        <v>202</v>
      </c>
      <c r="C13" s="696" t="s">
        <v>203</v>
      </c>
      <c r="D13" s="697"/>
      <c r="E13" s="443" t="s">
        <v>371</v>
      </c>
      <c r="F13" s="443" t="s">
        <v>573</v>
      </c>
    </row>
    <row r="14" spans="1:6" ht="30.75" thickBot="1">
      <c r="A14" s="693"/>
      <c r="B14" s="695"/>
      <c r="C14" s="444" t="s">
        <v>204</v>
      </c>
      <c r="D14" s="445" t="s">
        <v>205</v>
      </c>
      <c r="E14" s="446" t="s">
        <v>206</v>
      </c>
      <c r="F14" s="447" t="s">
        <v>206</v>
      </c>
    </row>
    <row r="15" spans="1:6" ht="15">
      <c r="A15" s="448" t="s">
        <v>207</v>
      </c>
      <c r="B15" s="449">
        <v>0.5</v>
      </c>
      <c r="C15" s="450">
        <v>1150</v>
      </c>
      <c r="D15" s="451">
        <v>1200</v>
      </c>
      <c r="E15" s="452">
        <v>198</v>
      </c>
      <c r="F15" s="453">
        <v>225</v>
      </c>
    </row>
    <row r="16" spans="1:6" ht="15">
      <c r="A16" s="422" t="s">
        <v>208</v>
      </c>
      <c r="B16" s="454">
        <v>0.5</v>
      </c>
      <c r="C16" s="420">
        <v>1150</v>
      </c>
      <c r="D16" s="455">
        <v>1200</v>
      </c>
      <c r="E16" s="456">
        <v>207</v>
      </c>
      <c r="F16" s="457">
        <v>225</v>
      </c>
    </row>
    <row r="17" spans="1:6" ht="15">
      <c r="A17" s="458" t="s">
        <v>209</v>
      </c>
      <c r="B17" s="454">
        <v>0.5</v>
      </c>
      <c r="C17" s="417">
        <v>1100</v>
      </c>
      <c r="D17" s="459">
        <v>1130</v>
      </c>
      <c r="E17" s="456">
        <v>210</v>
      </c>
      <c r="F17" s="457">
        <v>280</v>
      </c>
    </row>
    <row r="18" spans="1:6" ht="15.75" thickBot="1">
      <c r="A18" s="460" t="s">
        <v>210</v>
      </c>
      <c r="B18" s="461">
        <v>0.5</v>
      </c>
      <c r="C18" s="462">
        <v>1080</v>
      </c>
      <c r="D18" s="463">
        <v>1120</v>
      </c>
      <c r="E18" s="464">
        <v>226.45</v>
      </c>
      <c r="F18" s="465">
        <v>235</v>
      </c>
    </row>
    <row r="19" spans="1:6" ht="15">
      <c r="A19" s="683" t="s">
        <v>211</v>
      </c>
      <c r="B19" s="466">
        <v>0.45</v>
      </c>
      <c r="C19" s="686">
        <v>1000</v>
      </c>
      <c r="D19" s="689">
        <v>1060</v>
      </c>
      <c r="E19" s="450">
        <v>215</v>
      </c>
      <c r="F19" s="451">
        <v>283</v>
      </c>
    </row>
    <row r="20" spans="1:6" ht="15">
      <c r="A20" s="684"/>
      <c r="B20" s="454">
        <v>0.5</v>
      </c>
      <c r="C20" s="687"/>
      <c r="D20" s="690"/>
      <c r="E20" s="456">
        <v>225</v>
      </c>
      <c r="F20" s="457">
        <v>303.5</v>
      </c>
    </row>
    <row r="21" spans="1:6" ht="15">
      <c r="A21" s="684"/>
      <c r="B21" s="454">
        <v>0.6</v>
      </c>
      <c r="C21" s="687"/>
      <c r="D21" s="690"/>
      <c r="E21" s="456">
        <v>276</v>
      </c>
      <c r="F21" s="676"/>
    </row>
    <row r="22" spans="1:6" ht="15">
      <c r="A22" s="684"/>
      <c r="B22" s="454">
        <v>0.7</v>
      </c>
      <c r="C22" s="687"/>
      <c r="D22" s="690"/>
      <c r="E22" s="456">
        <v>323</v>
      </c>
      <c r="F22" s="677"/>
    </row>
    <row r="23" spans="1:6" ht="15.75" thickBot="1">
      <c r="A23" s="685"/>
      <c r="B23" s="467">
        <v>0.8</v>
      </c>
      <c r="C23" s="688"/>
      <c r="D23" s="691"/>
      <c r="E23" s="468">
        <v>350</v>
      </c>
      <c r="F23" s="678"/>
    </row>
    <row r="24" spans="1:6" ht="15">
      <c r="A24" s="683" t="s">
        <v>212</v>
      </c>
      <c r="B24" s="469">
        <v>0.5</v>
      </c>
      <c r="C24" s="686">
        <v>1000</v>
      </c>
      <c r="D24" s="689">
        <v>1045</v>
      </c>
      <c r="E24" s="470">
        <v>227.75</v>
      </c>
      <c r="F24" s="453">
        <v>308</v>
      </c>
    </row>
    <row r="25" spans="1:6" ht="15">
      <c r="A25" s="684"/>
      <c r="B25" s="454">
        <v>0.6</v>
      </c>
      <c r="C25" s="687"/>
      <c r="D25" s="690"/>
      <c r="E25" s="456">
        <v>280</v>
      </c>
      <c r="F25" s="676"/>
    </row>
    <row r="26" spans="1:6" ht="15">
      <c r="A26" s="684"/>
      <c r="B26" s="454">
        <v>0.7</v>
      </c>
      <c r="C26" s="687"/>
      <c r="D26" s="690"/>
      <c r="E26" s="456">
        <v>328</v>
      </c>
      <c r="F26" s="677"/>
    </row>
    <row r="27" spans="1:6" ht="15.75" thickBot="1">
      <c r="A27" s="685"/>
      <c r="B27" s="467">
        <v>0.8</v>
      </c>
      <c r="C27" s="688"/>
      <c r="D27" s="691"/>
      <c r="E27" s="456">
        <v>355</v>
      </c>
      <c r="F27" s="678"/>
    </row>
    <row r="28" spans="1:6" ht="15">
      <c r="A28" s="683" t="s">
        <v>213</v>
      </c>
      <c r="B28" s="469">
        <v>0.6</v>
      </c>
      <c r="C28" s="701">
        <v>864</v>
      </c>
      <c r="D28" s="704">
        <v>943</v>
      </c>
      <c r="E28" s="470">
        <v>310.71</v>
      </c>
      <c r="F28" s="679"/>
    </row>
    <row r="29" spans="1:6" ht="15">
      <c r="A29" s="684"/>
      <c r="B29" s="454">
        <v>0.7</v>
      </c>
      <c r="C29" s="702"/>
      <c r="D29" s="705"/>
      <c r="E29" s="456">
        <v>363.73</v>
      </c>
      <c r="F29" s="677"/>
    </row>
    <row r="30" spans="1:6" ht="15">
      <c r="A30" s="684"/>
      <c r="B30" s="454">
        <v>0.8</v>
      </c>
      <c r="C30" s="702"/>
      <c r="D30" s="705"/>
      <c r="E30" s="456">
        <v>393.43</v>
      </c>
      <c r="F30" s="677"/>
    </row>
    <row r="31" spans="1:6" ht="15.75" thickBot="1">
      <c r="A31" s="685"/>
      <c r="B31" s="467">
        <v>0.9</v>
      </c>
      <c r="C31" s="703"/>
      <c r="D31" s="706"/>
      <c r="E31" s="468">
        <v>436.9</v>
      </c>
      <c r="F31" s="678"/>
    </row>
    <row r="32" spans="1:6" ht="15">
      <c r="A32" s="683" t="s">
        <v>214</v>
      </c>
      <c r="B32" s="469">
        <v>0.6</v>
      </c>
      <c r="C32" s="701">
        <v>845</v>
      </c>
      <c r="D32" s="704">
        <v>902</v>
      </c>
      <c r="E32" s="470">
        <v>324.83</v>
      </c>
      <c r="F32" s="679"/>
    </row>
    <row r="33" spans="1:6" ht="15">
      <c r="A33" s="684"/>
      <c r="B33" s="454">
        <v>0.7</v>
      </c>
      <c r="C33" s="702"/>
      <c r="D33" s="705"/>
      <c r="E33" s="456">
        <v>380.27</v>
      </c>
      <c r="F33" s="677"/>
    </row>
    <row r="34" spans="1:6" ht="15">
      <c r="A34" s="684"/>
      <c r="B34" s="454">
        <v>0.8</v>
      </c>
      <c r="C34" s="702"/>
      <c r="D34" s="705"/>
      <c r="E34" s="456">
        <v>411.31</v>
      </c>
      <c r="F34" s="677"/>
    </row>
    <row r="35" spans="1:6" ht="15.75" thickBot="1">
      <c r="A35" s="685"/>
      <c r="B35" s="467">
        <v>0.9</v>
      </c>
      <c r="C35" s="703"/>
      <c r="D35" s="706"/>
      <c r="E35" s="468">
        <v>456.76</v>
      </c>
      <c r="F35" s="678"/>
    </row>
    <row r="36" spans="1:6" ht="15">
      <c r="A36" s="698" t="s">
        <v>215</v>
      </c>
      <c r="B36" s="469">
        <v>0.7</v>
      </c>
      <c r="C36" s="701">
        <v>750</v>
      </c>
      <c r="D36" s="704">
        <v>803</v>
      </c>
      <c r="E36" s="470">
        <v>427.15</v>
      </c>
      <c r="F36" s="679"/>
    </row>
    <row r="37" spans="1:6" ht="15">
      <c r="A37" s="699"/>
      <c r="B37" s="454">
        <v>0.8</v>
      </c>
      <c r="C37" s="702"/>
      <c r="D37" s="705"/>
      <c r="E37" s="456">
        <v>462.02</v>
      </c>
      <c r="F37" s="677"/>
    </row>
    <row r="38" spans="1:6" ht="15.75" thickBot="1">
      <c r="A38" s="700"/>
      <c r="B38" s="467">
        <v>0.9</v>
      </c>
      <c r="C38" s="703"/>
      <c r="D38" s="706"/>
      <c r="E38" s="468">
        <v>513.08</v>
      </c>
      <c r="F38" s="678"/>
    </row>
    <row r="39" spans="1:6" ht="15.75" thickBot="1">
      <c r="A39" s="741"/>
      <c r="B39" s="742"/>
      <c r="C39" s="742"/>
      <c r="D39" s="742"/>
      <c r="E39" s="743"/>
      <c r="F39" s="401"/>
    </row>
    <row r="40" spans="1:6" ht="15.75" thickBot="1">
      <c r="A40" s="738" t="s">
        <v>216</v>
      </c>
      <c r="B40" s="739"/>
      <c r="C40" s="739"/>
      <c r="D40" s="740"/>
      <c r="E40" s="406"/>
      <c r="F40" s="407"/>
    </row>
    <row r="41" spans="1:6" ht="15.75" thickBot="1">
      <c r="A41" s="712" t="s">
        <v>217</v>
      </c>
      <c r="B41" s="713"/>
      <c r="C41" s="713"/>
      <c r="D41" s="714"/>
      <c r="E41" s="408"/>
      <c r="F41" s="409"/>
    </row>
    <row r="42" spans="1:6" ht="15.75" thickBot="1">
      <c r="A42" s="401"/>
      <c r="B42" s="401"/>
      <c r="C42" s="401"/>
      <c r="D42" s="401"/>
      <c r="E42" s="410"/>
      <c r="F42" s="401"/>
    </row>
    <row r="43" spans="1:6" ht="15.75" thickBot="1">
      <c r="A43" s="720" t="s">
        <v>364</v>
      </c>
      <c r="B43" s="721"/>
      <c r="C43" s="721"/>
      <c r="D43" s="721"/>
      <c r="E43" s="722"/>
      <c r="F43" s="723"/>
    </row>
    <row r="44" spans="1:6" ht="15">
      <c r="A44" s="724" t="s">
        <v>365</v>
      </c>
      <c r="B44" s="726" t="s">
        <v>366</v>
      </c>
      <c r="C44" s="728" t="s">
        <v>367</v>
      </c>
      <c r="D44" s="729"/>
      <c r="E44" s="729" t="s">
        <v>368</v>
      </c>
      <c r="F44" s="730"/>
    </row>
    <row r="45" spans="1:6" ht="15.75" thickBot="1">
      <c r="A45" s="725"/>
      <c r="B45" s="727"/>
      <c r="C45" s="494" t="s">
        <v>369</v>
      </c>
      <c r="D45" s="495" t="s">
        <v>370</v>
      </c>
      <c r="E45" s="496" t="s">
        <v>371</v>
      </c>
      <c r="F45" s="497" t="s">
        <v>573</v>
      </c>
    </row>
    <row r="46" spans="1:6" ht="15">
      <c r="A46" s="449" t="s">
        <v>372</v>
      </c>
      <c r="B46" s="492">
        <v>0.5</v>
      </c>
      <c r="C46" s="498">
        <v>1250</v>
      </c>
      <c r="D46" s="498">
        <v>2000</v>
      </c>
      <c r="E46" s="499">
        <v>186</v>
      </c>
      <c r="F46" s="500">
        <v>250</v>
      </c>
    </row>
    <row r="47" spans="1:6" ht="15.75" thickBot="1">
      <c r="A47" s="461" t="s">
        <v>373</v>
      </c>
      <c r="B47" s="493">
        <v>0.5</v>
      </c>
      <c r="C47" s="501">
        <v>1250</v>
      </c>
      <c r="D47" s="501" t="s">
        <v>374</v>
      </c>
      <c r="E47" s="502">
        <v>215</v>
      </c>
      <c r="F47" s="503">
        <v>280</v>
      </c>
    </row>
    <row r="48" spans="1:6" ht="51" customHeight="1" thickBot="1">
      <c r="A48" s="731" t="s">
        <v>424</v>
      </c>
      <c r="B48" s="732"/>
      <c r="C48" s="732"/>
      <c r="D48" s="732"/>
      <c r="E48" s="732"/>
      <c r="F48" s="733"/>
    </row>
    <row r="49" spans="1:6" ht="15.75" thickBot="1">
      <c r="A49" s="734" t="s">
        <v>375</v>
      </c>
      <c r="B49" s="735"/>
      <c r="C49" s="735"/>
      <c r="D49" s="735"/>
      <c r="E49" s="736"/>
      <c r="F49" s="737"/>
    </row>
    <row r="50" spans="1:6" ht="26.25" thickBot="1">
      <c r="A50" s="707" t="s">
        <v>365</v>
      </c>
      <c r="B50" s="708"/>
      <c r="C50" s="709"/>
      <c r="D50" s="710" t="s">
        <v>222</v>
      </c>
      <c r="E50" s="711"/>
      <c r="F50" s="504" t="s">
        <v>376</v>
      </c>
    </row>
    <row r="51" spans="1:6" ht="69" customHeight="1" thickBot="1">
      <c r="A51" s="715" t="s">
        <v>621</v>
      </c>
      <c r="B51" s="716"/>
      <c r="C51" s="717"/>
      <c r="D51" s="718">
        <v>12</v>
      </c>
      <c r="E51" s="719"/>
      <c r="F51" s="505">
        <v>450</v>
      </c>
    </row>
  </sheetData>
  <sheetProtection/>
  <mergeCells count="38">
    <mergeCell ref="A28:A31"/>
    <mergeCell ref="A48:F48"/>
    <mergeCell ref="A49:F49"/>
    <mergeCell ref="A40:D40"/>
    <mergeCell ref="A32:A35"/>
    <mergeCell ref="C32:C35"/>
    <mergeCell ref="D32:D35"/>
    <mergeCell ref="A39:E39"/>
    <mergeCell ref="A50:C50"/>
    <mergeCell ref="D50:E50"/>
    <mergeCell ref="A41:D41"/>
    <mergeCell ref="A51:C51"/>
    <mergeCell ref="D51:E51"/>
    <mergeCell ref="A43:F43"/>
    <mergeCell ref="A44:A45"/>
    <mergeCell ref="B44:B45"/>
    <mergeCell ref="C44:D44"/>
    <mergeCell ref="E44:F44"/>
    <mergeCell ref="B13:B14"/>
    <mergeCell ref="C13:D13"/>
    <mergeCell ref="A36:A38"/>
    <mergeCell ref="C36:C38"/>
    <mergeCell ref="D36:D38"/>
    <mergeCell ref="A24:A27"/>
    <mergeCell ref="C24:C27"/>
    <mergeCell ref="D24:D27"/>
    <mergeCell ref="C28:C31"/>
    <mergeCell ref="D28:D31"/>
    <mergeCell ref="F25:F27"/>
    <mergeCell ref="F28:F31"/>
    <mergeCell ref="F32:F35"/>
    <mergeCell ref="F36:F38"/>
    <mergeCell ref="A12:F12"/>
    <mergeCell ref="A19:A23"/>
    <mergeCell ref="C19:C23"/>
    <mergeCell ref="D19:D23"/>
    <mergeCell ref="F21:F23"/>
    <mergeCell ref="A13:A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0.57421875" style="475" customWidth="1"/>
    <col min="2" max="2" width="8.421875" style="150" customWidth="1"/>
    <col min="3" max="3" width="11.57421875" style="150" customWidth="1"/>
    <col min="4" max="4" width="11.7109375" style="150" customWidth="1"/>
    <col min="5" max="5" width="10.140625" style="150" customWidth="1"/>
    <col min="6" max="6" width="9.421875" style="150" customWidth="1"/>
    <col min="7" max="16384" width="9.140625" style="150" customWidth="1"/>
  </cols>
  <sheetData>
    <row r="1" ht="15"/>
    <row r="2" spans="4:6" ht="15">
      <c r="D2" s="1"/>
      <c r="E2" s="1"/>
      <c r="F2" s="129" t="s">
        <v>597</v>
      </c>
    </row>
    <row r="3" spans="4:6" ht="15">
      <c r="D3" s="1"/>
      <c r="E3" s="1"/>
      <c r="F3" s="129" t="s">
        <v>1</v>
      </c>
    </row>
    <row r="4" spans="4:6" ht="15">
      <c r="D4" s="1"/>
      <c r="E4" s="1"/>
      <c r="F4" s="129" t="s">
        <v>429</v>
      </c>
    </row>
    <row r="5" spans="4:6" ht="15">
      <c r="D5" s="1"/>
      <c r="E5" s="1"/>
      <c r="F5" s="129" t="s">
        <v>3</v>
      </c>
    </row>
    <row r="6" spans="4:6" ht="15">
      <c r="D6" s="4"/>
      <c r="E6" s="4"/>
      <c r="F6" s="129" t="s">
        <v>4</v>
      </c>
    </row>
    <row r="7" spans="4:6" ht="15">
      <c r="D7" s="4"/>
      <c r="E7" s="4"/>
      <c r="F7" s="129" t="s">
        <v>5</v>
      </c>
    </row>
    <row r="8" spans="4:6" ht="15.75" thickBot="1">
      <c r="D8" s="4"/>
      <c r="E8" s="4"/>
      <c r="F8" s="129" t="s">
        <v>6</v>
      </c>
    </row>
    <row r="9" spans="1:7" ht="15.75" thickBot="1">
      <c r="A9" s="766" t="s">
        <v>377</v>
      </c>
      <c r="B9" s="767"/>
      <c r="C9" s="767"/>
      <c r="D9" s="767"/>
      <c r="E9" s="767"/>
      <c r="F9" s="767"/>
      <c r="G9" s="768"/>
    </row>
    <row r="10" spans="1:7" ht="15.75" customHeight="1">
      <c r="A10" s="471" t="s">
        <v>365</v>
      </c>
      <c r="B10" s="506" t="s">
        <v>622</v>
      </c>
      <c r="C10" s="506" t="s">
        <v>203</v>
      </c>
      <c r="D10" s="507"/>
      <c r="E10" s="506" t="s">
        <v>378</v>
      </c>
      <c r="F10" s="507"/>
      <c r="G10" s="744" t="s">
        <v>379</v>
      </c>
    </row>
    <row r="11" spans="1:7" ht="30" customHeight="1" thickBot="1">
      <c r="A11" s="476"/>
      <c r="B11" s="411" t="s">
        <v>366</v>
      </c>
      <c r="C11" s="411" t="s">
        <v>204</v>
      </c>
      <c r="D11" s="411" t="s">
        <v>205</v>
      </c>
      <c r="E11" s="411" t="s">
        <v>546</v>
      </c>
      <c r="F11" s="411" t="s">
        <v>547</v>
      </c>
      <c r="G11" s="753"/>
    </row>
    <row r="12" spans="1:7" ht="15" customHeight="1" thickBot="1">
      <c r="A12" s="448" t="s">
        <v>567</v>
      </c>
      <c r="B12" s="508"/>
      <c r="C12" s="508">
        <v>1100</v>
      </c>
      <c r="D12" s="509">
        <v>1180</v>
      </c>
      <c r="E12" s="756" t="s">
        <v>380</v>
      </c>
      <c r="F12" s="757"/>
      <c r="G12" s="510">
        <v>270</v>
      </c>
    </row>
    <row r="13" spans="1:7" ht="15" customHeight="1">
      <c r="A13" s="754" t="s">
        <v>575</v>
      </c>
      <c r="B13" s="511">
        <v>0.45</v>
      </c>
      <c r="C13" s="746">
        <v>1000</v>
      </c>
      <c r="D13" s="748">
        <v>1116</v>
      </c>
      <c r="E13" s="756" t="s">
        <v>380</v>
      </c>
      <c r="F13" s="757"/>
      <c r="G13" s="512">
        <v>300</v>
      </c>
    </row>
    <row r="14" spans="1:7" ht="15" customHeight="1" thickBot="1">
      <c r="A14" s="755"/>
      <c r="B14" s="513">
        <v>0.5</v>
      </c>
      <c r="C14" s="747"/>
      <c r="D14" s="749"/>
      <c r="E14" s="764"/>
      <c r="F14" s="765"/>
      <c r="G14" s="514">
        <v>325</v>
      </c>
    </row>
    <row r="15" spans="1:7" ht="15" customHeight="1">
      <c r="A15" s="754" t="s">
        <v>574</v>
      </c>
      <c r="B15" s="511">
        <v>0.45</v>
      </c>
      <c r="C15" s="746">
        <v>1000</v>
      </c>
      <c r="D15" s="748">
        <v>1116</v>
      </c>
      <c r="E15" s="756" t="s">
        <v>380</v>
      </c>
      <c r="F15" s="757"/>
      <c r="G15" s="512">
        <v>280</v>
      </c>
    </row>
    <row r="16" spans="1:7" ht="15" customHeight="1" thickBot="1">
      <c r="A16" s="755"/>
      <c r="B16" s="513">
        <v>0.5</v>
      </c>
      <c r="C16" s="747"/>
      <c r="D16" s="749"/>
      <c r="E16" s="764"/>
      <c r="F16" s="765"/>
      <c r="G16" s="514">
        <v>305</v>
      </c>
    </row>
    <row r="17" spans="1:7" ht="15">
      <c r="A17" s="774" t="s">
        <v>576</v>
      </c>
      <c r="B17" s="511">
        <v>0.45</v>
      </c>
      <c r="C17" s="746">
        <v>1000</v>
      </c>
      <c r="D17" s="748">
        <v>1116</v>
      </c>
      <c r="E17" s="748">
        <v>700</v>
      </c>
      <c r="F17" s="748">
        <v>751</v>
      </c>
      <c r="G17" s="512">
        <v>310</v>
      </c>
    </row>
    <row r="18" spans="1:7" ht="15.75" thickBot="1">
      <c r="A18" s="775"/>
      <c r="B18" s="513">
        <v>0.5</v>
      </c>
      <c r="C18" s="747"/>
      <c r="D18" s="749"/>
      <c r="E18" s="749"/>
      <c r="F18" s="749"/>
      <c r="G18" s="514">
        <v>340</v>
      </c>
    </row>
    <row r="19" spans="1:7" ht="15">
      <c r="A19" s="776" t="s">
        <v>577</v>
      </c>
      <c r="B19" s="511">
        <v>0.45</v>
      </c>
      <c r="C19" s="746">
        <v>1000</v>
      </c>
      <c r="D19" s="748">
        <v>1116</v>
      </c>
      <c r="E19" s="748">
        <v>350</v>
      </c>
      <c r="F19" s="772">
        <v>401</v>
      </c>
      <c r="G19" s="512">
        <v>310</v>
      </c>
    </row>
    <row r="20" spans="1:7" ht="15.75" thickBot="1">
      <c r="A20" s="777"/>
      <c r="B20" s="513">
        <v>0.5</v>
      </c>
      <c r="C20" s="747"/>
      <c r="D20" s="749"/>
      <c r="E20" s="749"/>
      <c r="F20" s="773"/>
      <c r="G20" s="514">
        <v>340</v>
      </c>
    </row>
    <row r="21" spans="1:7" ht="49.5" customHeight="1" thickBot="1">
      <c r="A21" s="769" t="s">
        <v>381</v>
      </c>
      <c r="B21" s="770"/>
      <c r="C21" s="770"/>
      <c r="D21" s="770"/>
      <c r="E21" s="770"/>
      <c r="F21" s="770"/>
      <c r="G21" s="771"/>
    </row>
    <row r="22" spans="1:6" ht="15.75" thickBot="1">
      <c r="A22" s="760" t="s">
        <v>382</v>
      </c>
      <c r="B22" s="761"/>
      <c r="C22" s="761"/>
      <c r="D22" s="761"/>
      <c r="E22" s="761"/>
      <c r="F22" s="762"/>
    </row>
    <row r="23" spans="1:6" ht="15" customHeight="1">
      <c r="A23" s="471" t="s">
        <v>365</v>
      </c>
      <c r="B23" s="758" t="s">
        <v>203</v>
      </c>
      <c r="C23" s="763"/>
      <c r="D23" s="758" t="s">
        <v>378</v>
      </c>
      <c r="E23" s="759"/>
      <c r="F23" s="744" t="s">
        <v>379</v>
      </c>
    </row>
    <row r="24" spans="1:6" ht="30" thickBot="1">
      <c r="A24" s="476"/>
      <c r="B24" s="411" t="s">
        <v>204</v>
      </c>
      <c r="C24" s="411" t="s">
        <v>205</v>
      </c>
      <c r="D24" s="412" t="s">
        <v>568</v>
      </c>
      <c r="E24" s="412" t="s">
        <v>569</v>
      </c>
      <c r="F24" s="745"/>
    </row>
    <row r="25" spans="1:6" ht="46.5" customHeight="1">
      <c r="A25" s="472" t="s">
        <v>571</v>
      </c>
      <c r="B25" s="421">
        <v>340</v>
      </c>
      <c r="C25" s="413">
        <v>365</v>
      </c>
      <c r="D25" s="413">
        <v>3000</v>
      </c>
      <c r="E25" s="413">
        <v>6000</v>
      </c>
      <c r="F25" s="414">
        <v>480</v>
      </c>
    </row>
    <row r="26" spans="1:6" ht="35.25" customHeight="1">
      <c r="A26" s="473" t="s">
        <v>425</v>
      </c>
      <c r="B26" s="420">
        <v>340</v>
      </c>
      <c r="C26" s="415">
        <v>365</v>
      </c>
      <c r="D26" s="415">
        <v>3000</v>
      </c>
      <c r="E26" s="415">
        <v>6000</v>
      </c>
      <c r="F26" s="416">
        <v>300</v>
      </c>
    </row>
    <row r="27" spans="1:6" ht="15" customHeight="1">
      <c r="A27" s="422" t="s">
        <v>383</v>
      </c>
      <c r="B27" s="420">
        <v>226</v>
      </c>
      <c r="C27" s="415">
        <v>260</v>
      </c>
      <c r="D27" s="415">
        <v>3000</v>
      </c>
      <c r="E27" s="415">
        <v>6000</v>
      </c>
      <c r="F27" s="416">
        <v>300</v>
      </c>
    </row>
    <row r="28" spans="1:6" ht="32.25" customHeight="1" thickBot="1">
      <c r="A28" s="474" t="s">
        <v>570</v>
      </c>
      <c r="B28" s="417">
        <v>175</v>
      </c>
      <c r="C28" s="418">
        <v>200</v>
      </c>
      <c r="D28" s="423">
        <v>3000</v>
      </c>
      <c r="E28" s="424">
        <v>6000</v>
      </c>
      <c r="F28" s="419">
        <v>305</v>
      </c>
    </row>
    <row r="29" spans="1:6" ht="48" customHeight="1" thickBot="1">
      <c r="A29" s="750" t="s">
        <v>426</v>
      </c>
      <c r="B29" s="751"/>
      <c r="C29" s="751"/>
      <c r="D29" s="751"/>
      <c r="E29" s="751"/>
      <c r="F29" s="752"/>
    </row>
  </sheetData>
  <sheetProtection/>
  <mergeCells count="27">
    <mergeCell ref="A9:G9"/>
    <mergeCell ref="A21:G21"/>
    <mergeCell ref="E17:E18"/>
    <mergeCell ref="F17:F18"/>
    <mergeCell ref="E19:E20"/>
    <mergeCell ref="F19:F20"/>
    <mergeCell ref="D19:D20"/>
    <mergeCell ref="C19:C20"/>
    <mergeCell ref="A17:A18"/>
    <mergeCell ref="A19:A20"/>
    <mergeCell ref="B23:C23"/>
    <mergeCell ref="C13:C14"/>
    <mergeCell ref="D13:D14"/>
    <mergeCell ref="E13:F14"/>
    <mergeCell ref="E15:F16"/>
    <mergeCell ref="C15:C16"/>
    <mergeCell ref="D15:D16"/>
    <mergeCell ref="F23:F24"/>
    <mergeCell ref="C17:C18"/>
    <mergeCell ref="D17:D18"/>
    <mergeCell ref="A29:F29"/>
    <mergeCell ref="G10:G11"/>
    <mergeCell ref="A13:A14"/>
    <mergeCell ref="A15:A16"/>
    <mergeCell ref="E12:F12"/>
    <mergeCell ref="D23:E23"/>
    <mergeCell ref="A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9" sqref="A9:E9"/>
    </sheetView>
  </sheetViews>
  <sheetFormatPr defaultColWidth="9.140625" defaultRowHeight="15"/>
  <cols>
    <col min="1" max="1" width="27.00390625" style="150" customWidth="1"/>
    <col min="2" max="2" width="25.28125" style="150" customWidth="1"/>
    <col min="3" max="3" width="18.7109375" style="150" customWidth="1"/>
    <col min="4" max="4" width="10.28125" style="150" customWidth="1"/>
    <col min="5" max="5" width="11.28125" style="150" customWidth="1"/>
    <col min="6" max="16384" width="9.140625" style="150" customWidth="1"/>
  </cols>
  <sheetData>
    <row r="1" ht="15"/>
    <row r="2" spans="3:5" ht="15">
      <c r="C2" s="1"/>
      <c r="D2" s="1"/>
      <c r="E2" s="129" t="s">
        <v>597</v>
      </c>
    </row>
    <row r="3" spans="3:5" ht="15">
      <c r="C3" s="1"/>
      <c r="D3" s="1"/>
      <c r="E3" s="129" t="s">
        <v>1</v>
      </c>
    </row>
    <row r="4" spans="3:5" ht="15">
      <c r="C4" s="1"/>
      <c r="D4" s="1"/>
      <c r="E4" s="129" t="s">
        <v>429</v>
      </c>
    </row>
    <row r="5" spans="3:5" ht="15">
      <c r="C5" s="1"/>
      <c r="D5" s="1"/>
      <c r="E5" s="129" t="s">
        <v>3</v>
      </c>
    </row>
    <row r="6" spans="3:5" ht="15">
      <c r="C6" s="4"/>
      <c r="D6" s="4"/>
      <c r="E6" s="129" t="s">
        <v>4</v>
      </c>
    </row>
    <row r="7" spans="3:5" ht="15">
      <c r="C7" s="4"/>
      <c r="D7" s="4"/>
      <c r="E7" s="129" t="s">
        <v>5</v>
      </c>
    </row>
    <row r="8" spans="3:5" ht="15.75" thickBot="1">
      <c r="C8" s="4"/>
      <c r="D8" s="4"/>
      <c r="E8" s="129" t="s">
        <v>6</v>
      </c>
    </row>
    <row r="9" spans="1:5" ht="15.75" thickBot="1">
      <c r="A9" s="796" t="s">
        <v>384</v>
      </c>
      <c r="B9" s="797"/>
      <c r="C9" s="797"/>
      <c r="D9" s="797"/>
      <c r="E9" s="798"/>
    </row>
    <row r="10" spans="1:5" ht="15">
      <c r="A10" s="799" t="s">
        <v>365</v>
      </c>
      <c r="B10" s="801" t="s">
        <v>385</v>
      </c>
      <c r="C10" s="801" t="s">
        <v>386</v>
      </c>
      <c r="D10" s="804" t="s">
        <v>387</v>
      </c>
      <c r="E10" s="805"/>
    </row>
    <row r="11" spans="1:5" ht="15.75" thickBot="1">
      <c r="A11" s="800"/>
      <c r="B11" s="802"/>
      <c r="C11" s="803"/>
      <c r="D11" s="187" t="s">
        <v>371</v>
      </c>
      <c r="E11" s="188" t="s">
        <v>573</v>
      </c>
    </row>
    <row r="12" spans="1:5" ht="30" customHeight="1">
      <c r="A12" s="189" t="s">
        <v>388</v>
      </c>
      <c r="B12" s="48"/>
      <c r="C12" s="190" t="s">
        <v>389</v>
      </c>
      <c r="D12" s="191">
        <v>270</v>
      </c>
      <c r="E12" s="192">
        <v>450</v>
      </c>
    </row>
    <row r="13" spans="1:5" ht="15">
      <c r="A13" s="193" t="s">
        <v>388</v>
      </c>
      <c r="B13" s="46"/>
      <c r="C13" s="194" t="s">
        <v>390</v>
      </c>
      <c r="D13" s="195">
        <v>230</v>
      </c>
      <c r="E13" s="196">
        <v>380</v>
      </c>
    </row>
    <row r="14" spans="1:5" ht="29.25" customHeight="1">
      <c r="A14" s="193" t="s">
        <v>391</v>
      </c>
      <c r="B14" s="46"/>
      <c r="C14" s="194" t="s">
        <v>390</v>
      </c>
      <c r="D14" s="195">
        <v>300</v>
      </c>
      <c r="E14" s="196">
        <v>442</v>
      </c>
    </row>
    <row r="15" spans="1:5" ht="27" customHeight="1">
      <c r="A15" s="193" t="s">
        <v>392</v>
      </c>
      <c r="B15" s="46"/>
      <c r="C15" s="197" t="s">
        <v>393</v>
      </c>
      <c r="D15" s="195">
        <v>160</v>
      </c>
      <c r="E15" s="196">
        <v>270</v>
      </c>
    </row>
    <row r="16" spans="1:5" ht="25.5" customHeight="1">
      <c r="A16" s="193" t="s">
        <v>394</v>
      </c>
      <c r="B16" s="46"/>
      <c r="C16" s="197" t="s">
        <v>395</v>
      </c>
      <c r="D16" s="195">
        <v>340</v>
      </c>
      <c r="E16" s="196">
        <v>500</v>
      </c>
    </row>
    <row r="17" spans="1:5" ht="26.25" customHeight="1">
      <c r="A17" s="193" t="s">
        <v>396</v>
      </c>
      <c r="B17" s="46"/>
      <c r="C17" s="197" t="s">
        <v>397</v>
      </c>
      <c r="D17" s="195">
        <v>260</v>
      </c>
      <c r="E17" s="196">
        <v>360</v>
      </c>
    </row>
    <row r="18" spans="1:5" ht="22.5" customHeight="1">
      <c r="A18" s="193" t="s">
        <v>398</v>
      </c>
      <c r="B18" s="46"/>
      <c r="C18" s="197" t="s">
        <v>399</v>
      </c>
      <c r="D18" s="195">
        <v>120</v>
      </c>
      <c r="E18" s="196">
        <v>297</v>
      </c>
    </row>
    <row r="19" spans="1:5" ht="28.5">
      <c r="A19" s="193" t="s">
        <v>400</v>
      </c>
      <c r="B19" s="46"/>
      <c r="C19" s="197" t="s">
        <v>401</v>
      </c>
      <c r="D19" s="195">
        <v>270</v>
      </c>
      <c r="E19" s="196">
        <v>450</v>
      </c>
    </row>
    <row r="20" spans="1:5" ht="29.25" thickBot="1">
      <c r="A20" s="198" t="s">
        <v>402</v>
      </c>
      <c r="B20" s="47"/>
      <c r="C20" s="199" t="s">
        <v>403</v>
      </c>
      <c r="D20" s="200">
        <v>270</v>
      </c>
      <c r="E20" s="201">
        <v>450</v>
      </c>
    </row>
    <row r="21" spans="1:5" ht="15.75" thickBot="1">
      <c r="A21" s="793" t="s">
        <v>404</v>
      </c>
      <c r="B21" s="794"/>
      <c r="C21" s="794"/>
      <c r="D21" s="794"/>
      <c r="E21" s="795"/>
    </row>
    <row r="22" spans="1:5" ht="23.25" customHeight="1">
      <c r="A22" s="193" t="s">
        <v>405</v>
      </c>
      <c r="B22" s="46"/>
      <c r="C22" s="197" t="s">
        <v>406</v>
      </c>
      <c r="D22" s="195">
        <v>160</v>
      </c>
      <c r="E22" s="196">
        <v>275</v>
      </c>
    </row>
    <row r="23" spans="1:5" ht="26.25" customHeight="1">
      <c r="A23" s="193" t="s">
        <v>407</v>
      </c>
      <c r="B23" s="46"/>
      <c r="C23" s="197" t="s">
        <v>406</v>
      </c>
      <c r="D23" s="195">
        <v>160</v>
      </c>
      <c r="E23" s="196">
        <v>275</v>
      </c>
    </row>
    <row r="24" spans="1:5" ht="15">
      <c r="A24" s="202" t="s">
        <v>408</v>
      </c>
      <c r="B24" s="48"/>
      <c r="C24" s="128" t="s">
        <v>409</v>
      </c>
      <c r="D24" s="128">
        <v>115</v>
      </c>
      <c r="E24" s="192">
        <v>180</v>
      </c>
    </row>
    <row r="25" spans="1:5" ht="15">
      <c r="A25" s="203" t="s">
        <v>410</v>
      </c>
      <c r="B25" s="46"/>
      <c r="C25" s="197" t="s">
        <v>409</v>
      </c>
      <c r="D25" s="197">
        <v>115</v>
      </c>
      <c r="E25" s="196">
        <v>180</v>
      </c>
    </row>
    <row r="26" spans="1:5" ht="15">
      <c r="A26" s="203" t="s">
        <v>407</v>
      </c>
      <c r="B26" s="46"/>
      <c r="C26" s="197" t="s">
        <v>411</v>
      </c>
      <c r="D26" s="197">
        <v>80</v>
      </c>
      <c r="E26" s="196">
        <v>135</v>
      </c>
    </row>
    <row r="27" spans="1:5" ht="15">
      <c r="A27" s="203" t="s">
        <v>408</v>
      </c>
      <c r="B27" s="46"/>
      <c r="C27" s="197" t="s">
        <v>411</v>
      </c>
      <c r="D27" s="197">
        <v>80</v>
      </c>
      <c r="E27" s="196">
        <v>135</v>
      </c>
    </row>
    <row r="28" spans="1:5" ht="36.75" customHeight="1">
      <c r="A28" s="203" t="s">
        <v>412</v>
      </c>
      <c r="B28" s="204"/>
      <c r="C28" s="197" t="s">
        <v>413</v>
      </c>
      <c r="D28" s="197" t="s">
        <v>563</v>
      </c>
      <c r="E28" s="196">
        <v>280</v>
      </c>
    </row>
    <row r="29" spans="1:5" ht="31.5" customHeight="1">
      <c r="A29" s="203" t="s">
        <v>414</v>
      </c>
      <c r="B29" s="204"/>
      <c r="C29" s="197" t="s">
        <v>413</v>
      </c>
      <c r="D29" s="197" t="s">
        <v>563</v>
      </c>
      <c r="E29" s="196">
        <v>462</v>
      </c>
    </row>
    <row r="30" spans="1:5" ht="15">
      <c r="A30" s="203" t="s">
        <v>415</v>
      </c>
      <c r="B30" s="46"/>
      <c r="C30" s="197" t="s">
        <v>416</v>
      </c>
      <c r="D30" s="197">
        <v>50</v>
      </c>
      <c r="E30" s="196">
        <v>90</v>
      </c>
    </row>
    <row r="31" spans="1:5" ht="31.5" customHeight="1">
      <c r="A31" s="203" t="s">
        <v>417</v>
      </c>
      <c r="B31" s="46"/>
      <c r="C31" s="197" t="s">
        <v>413</v>
      </c>
      <c r="D31" s="197">
        <v>160</v>
      </c>
      <c r="E31" s="196">
        <v>250</v>
      </c>
    </row>
    <row r="32" spans="1:5" ht="15">
      <c r="A32" s="203" t="s">
        <v>418</v>
      </c>
      <c r="B32" s="204"/>
      <c r="C32" s="197" t="s">
        <v>419</v>
      </c>
      <c r="D32" s="197">
        <v>70</v>
      </c>
      <c r="E32" s="196">
        <v>120</v>
      </c>
    </row>
    <row r="33" spans="1:5" ht="29.25" thickBot="1">
      <c r="A33" s="205" t="s">
        <v>420</v>
      </c>
      <c r="B33" s="206"/>
      <c r="C33" s="199" t="s">
        <v>421</v>
      </c>
      <c r="D33" s="199">
        <v>40</v>
      </c>
      <c r="E33" s="201">
        <v>70</v>
      </c>
    </row>
    <row r="34" spans="1:5" ht="15.75" thickBot="1">
      <c r="A34" s="778" t="s">
        <v>422</v>
      </c>
      <c r="B34" s="779"/>
      <c r="C34" s="779"/>
      <c r="D34" s="779"/>
      <c r="E34" s="780"/>
    </row>
    <row r="35" spans="1:5" ht="15">
      <c r="A35" s="781" t="s">
        <v>427</v>
      </c>
      <c r="B35" s="782"/>
      <c r="C35" s="783"/>
      <c r="D35" s="787" t="s">
        <v>387</v>
      </c>
      <c r="E35" s="788"/>
    </row>
    <row r="36" spans="1:5" ht="15.75" thickBot="1">
      <c r="A36" s="784"/>
      <c r="B36" s="785"/>
      <c r="C36" s="786"/>
      <c r="D36" s="207" t="s">
        <v>371</v>
      </c>
      <c r="E36" s="208" t="s">
        <v>573</v>
      </c>
    </row>
    <row r="37" spans="1:5" ht="15">
      <c r="A37" s="789" t="s">
        <v>423</v>
      </c>
      <c r="B37" s="790"/>
      <c r="C37" s="790"/>
      <c r="D37" s="209">
        <v>350</v>
      </c>
      <c r="E37" s="210">
        <v>500</v>
      </c>
    </row>
    <row r="38" spans="1:5" ht="15.75" thickBot="1">
      <c r="A38" s="791" t="s">
        <v>428</v>
      </c>
      <c r="B38" s="792"/>
      <c r="C38" s="792"/>
      <c r="D38" s="211">
        <v>400</v>
      </c>
      <c r="E38" s="212">
        <v>550</v>
      </c>
    </row>
  </sheetData>
  <sheetProtection/>
  <mergeCells count="11">
    <mergeCell ref="A9:E9"/>
    <mergeCell ref="A10:A11"/>
    <mergeCell ref="B10:B11"/>
    <mergeCell ref="C10:C11"/>
    <mergeCell ref="D10:E10"/>
    <mergeCell ref="A34:E34"/>
    <mergeCell ref="A35:C36"/>
    <mergeCell ref="D35:E35"/>
    <mergeCell ref="A37:C37"/>
    <mergeCell ref="A38:C38"/>
    <mergeCell ref="A21:E2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0.7109375" style="150" customWidth="1"/>
    <col min="2" max="2" width="14.00390625" style="150" bestFit="1" customWidth="1"/>
    <col min="3" max="3" width="8.57421875" style="150" bestFit="1" customWidth="1"/>
    <col min="4" max="4" width="31.8515625" style="150" customWidth="1"/>
    <col min="5" max="5" width="9.140625" style="150" customWidth="1"/>
    <col min="6" max="6" width="17.57421875" style="150" customWidth="1"/>
    <col min="7" max="7" width="11.7109375" style="150" customWidth="1"/>
    <col min="8" max="8" width="9.140625" style="150" customWidth="1"/>
    <col min="9" max="9" width="18.140625" style="150" customWidth="1"/>
    <col min="10" max="10" width="14.140625" style="150" customWidth="1"/>
    <col min="11" max="11" width="16.28125" style="150" customWidth="1"/>
    <col min="12" max="16384" width="9.140625" style="150" customWidth="1"/>
  </cols>
  <sheetData>
    <row r="1" spans="5:7" ht="15">
      <c r="E1" s="14"/>
      <c r="F1" s="107"/>
      <c r="G1" s="15"/>
    </row>
    <row r="2" spans="2:7" ht="15">
      <c r="B2" s="1"/>
      <c r="C2" s="1"/>
      <c r="D2" s="129" t="s">
        <v>597</v>
      </c>
      <c r="E2" s="2"/>
      <c r="F2" s="107"/>
      <c r="G2" s="15"/>
    </row>
    <row r="3" spans="2:7" ht="15">
      <c r="B3" s="1"/>
      <c r="C3" s="1"/>
      <c r="D3" s="129" t="s">
        <v>1</v>
      </c>
      <c r="E3" s="2"/>
      <c r="F3" s="107"/>
      <c r="G3" s="15"/>
    </row>
    <row r="4" spans="2:7" ht="15">
      <c r="B4" s="1"/>
      <c r="C4" s="1"/>
      <c r="D4" s="129" t="s">
        <v>429</v>
      </c>
      <c r="E4" s="2"/>
      <c r="F4" s="107"/>
      <c r="G4" s="15"/>
    </row>
    <row r="5" spans="2:7" ht="15">
      <c r="B5" s="1"/>
      <c r="C5" s="1"/>
      <c r="D5" s="129" t="s">
        <v>3</v>
      </c>
      <c r="E5" s="2"/>
      <c r="F5" s="107"/>
      <c r="G5" s="15"/>
    </row>
    <row r="6" spans="2:7" ht="15">
      <c r="B6" s="4"/>
      <c r="C6" s="4"/>
      <c r="D6" s="129" t="s">
        <v>4</v>
      </c>
      <c r="E6" s="2"/>
      <c r="F6" s="107"/>
      <c r="G6" s="15"/>
    </row>
    <row r="7" spans="2:7" ht="15">
      <c r="B7" s="4"/>
      <c r="C7" s="4"/>
      <c r="D7" s="129" t="s">
        <v>5</v>
      </c>
      <c r="E7" s="2"/>
      <c r="F7" s="107"/>
      <c r="G7" s="15"/>
    </row>
    <row r="8" spans="2:7" ht="15">
      <c r="B8" s="4"/>
      <c r="C8" s="4"/>
      <c r="D8" s="129" t="s">
        <v>6</v>
      </c>
      <c r="E8" s="16"/>
      <c r="F8" s="107"/>
      <c r="G8" s="5"/>
    </row>
    <row r="9" ht="15.75" thickBot="1"/>
    <row r="10" spans="1:6" ht="19.5" thickBot="1">
      <c r="A10" s="806" t="s">
        <v>218</v>
      </c>
      <c r="B10" s="807"/>
      <c r="C10" s="807"/>
      <c r="D10" s="807"/>
      <c r="E10" s="6"/>
      <c r="F10" s="9"/>
    </row>
    <row r="11" spans="1:6" ht="19.5" thickBot="1">
      <c r="A11" s="808"/>
      <c r="B11" s="808"/>
      <c r="C11" s="808"/>
      <c r="D11" s="808"/>
      <c r="E11" s="6"/>
      <c r="F11" s="9"/>
    </row>
    <row r="12" spans="1:6" ht="18" customHeight="1">
      <c r="A12" s="585" t="s">
        <v>220</v>
      </c>
      <c r="B12" s="587" t="s">
        <v>221</v>
      </c>
      <c r="C12" s="588"/>
      <c r="D12" s="589"/>
      <c r="E12" s="9"/>
      <c r="F12" s="9"/>
    </row>
    <row r="13" spans="1:6" ht="18.75" customHeight="1" thickBot="1">
      <c r="A13" s="585"/>
      <c r="B13" s="590"/>
      <c r="C13" s="591"/>
      <c r="D13" s="592"/>
      <c r="E13" s="9"/>
      <c r="F13" s="9"/>
    </row>
    <row r="14" spans="1:6" ht="19.5" thickBot="1">
      <c r="A14" s="586"/>
      <c r="B14" s="142" t="s">
        <v>223</v>
      </c>
      <c r="C14" s="142" t="s">
        <v>224</v>
      </c>
      <c r="D14" s="144" t="s">
        <v>225</v>
      </c>
      <c r="E14" s="10"/>
      <c r="F14" s="9"/>
    </row>
    <row r="15" spans="1:6" ht="19.5" thickBot="1">
      <c r="A15" s="810" t="s">
        <v>226</v>
      </c>
      <c r="B15" s="811"/>
      <c r="C15" s="811"/>
      <c r="D15" s="812"/>
      <c r="E15" s="10"/>
      <c r="F15" s="9"/>
    </row>
    <row r="16" spans="1:6" ht="18">
      <c r="A16" s="49" t="s">
        <v>227</v>
      </c>
      <c r="B16" s="213">
        <f>C16*1.2</f>
        <v>0.18875999999999998</v>
      </c>
      <c r="C16" s="214">
        <f>D16*1.1</f>
        <v>0.1573</v>
      </c>
      <c r="D16" s="215">
        <v>0.143</v>
      </c>
      <c r="E16" s="9"/>
      <c r="F16" s="9"/>
    </row>
    <row r="17" spans="1:6" ht="18">
      <c r="A17" s="50" t="s">
        <v>229</v>
      </c>
      <c r="B17" s="216">
        <f aca="true" t="shared" si="0" ref="B17:B62">C17*1.2</f>
        <v>0.22176</v>
      </c>
      <c r="C17" s="217">
        <f aca="true" t="shared" si="1" ref="C17:C62">D17*1.1</f>
        <v>0.18480000000000002</v>
      </c>
      <c r="D17" s="218">
        <v>0.168</v>
      </c>
      <c r="E17" s="9"/>
      <c r="F17" s="9"/>
    </row>
    <row r="18" spans="1:6" ht="18">
      <c r="A18" s="50" t="s">
        <v>231</v>
      </c>
      <c r="B18" s="216">
        <f t="shared" si="0"/>
        <v>0.27324</v>
      </c>
      <c r="C18" s="217">
        <f t="shared" si="1"/>
        <v>0.2277</v>
      </c>
      <c r="D18" s="218">
        <v>0.207</v>
      </c>
      <c r="E18" s="9"/>
      <c r="F18" s="9"/>
    </row>
    <row r="19" spans="1:6" ht="18">
      <c r="A19" s="50" t="s">
        <v>233</v>
      </c>
      <c r="B19" s="216">
        <f t="shared" si="0"/>
        <v>0.29304</v>
      </c>
      <c r="C19" s="217">
        <f t="shared" si="1"/>
        <v>0.24420000000000003</v>
      </c>
      <c r="D19" s="218">
        <v>0.222</v>
      </c>
      <c r="E19" s="9"/>
      <c r="F19" s="9"/>
    </row>
    <row r="20" spans="1:6" ht="18">
      <c r="A20" s="50" t="s">
        <v>235</v>
      </c>
      <c r="B20" s="216">
        <f t="shared" si="0"/>
        <v>0.33264</v>
      </c>
      <c r="C20" s="217">
        <f t="shared" si="1"/>
        <v>0.2772</v>
      </c>
      <c r="D20" s="218">
        <v>0.252</v>
      </c>
      <c r="E20" s="9"/>
      <c r="F20" s="9"/>
    </row>
    <row r="21" spans="1:6" ht="18">
      <c r="A21" s="50" t="s">
        <v>237</v>
      </c>
      <c r="B21" s="216">
        <f t="shared" si="0"/>
        <v>0.36696000000000006</v>
      </c>
      <c r="C21" s="217">
        <f t="shared" si="1"/>
        <v>0.30580000000000007</v>
      </c>
      <c r="D21" s="218">
        <v>0.278</v>
      </c>
      <c r="E21" s="9"/>
      <c r="F21" s="9"/>
    </row>
    <row r="22" spans="1:6" ht="18">
      <c r="A22" s="50" t="s">
        <v>239</v>
      </c>
      <c r="B22" s="216">
        <f t="shared" si="0"/>
        <v>0.40524</v>
      </c>
      <c r="C22" s="217">
        <f t="shared" si="1"/>
        <v>0.3377</v>
      </c>
      <c r="D22" s="218">
        <v>0.307</v>
      </c>
      <c r="E22" s="9"/>
      <c r="F22" s="9"/>
    </row>
    <row r="23" spans="1:6" ht="18">
      <c r="A23" s="50" t="s">
        <v>241</v>
      </c>
      <c r="B23" s="216">
        <f t="shared" si="0"/>
        <v>0.44352</v>
      </c>
      <c r="C23" s="217">
        <f t="shared" si="1"/>
        <v>0.36960000000000004</v>
      </c>
      <c r="D23" s="218">
        <v>0.336</v>
      </c>
      <c r="E23" s="9"/>
      <c r="F23" s="9"/>
    </row>
    <row r="24" spans="1:6" ht="18">
      <c r="A24" s="50" t="s">
        <v>243</v>
      </c>
      <c r="B24" s="216">
        <f t="shared" si="0"/>
        <v>0.5583600000000001</v>
      </c>
      <c r="C24" s="217">
        <f t="shared" si="1"/>
        <v>0.46530000000000005</v>
      </c>
      <c r="D24" s="218">
        <v>0.423</v>
      </c>
      <c r="E24" s="11"/>
      <c r="F24" s="9"/>
    </row>
    <row r="25" spans="1:6" ht="18">
      <c r="A25" s="50" t="s">
        <v>245</v>
      </c>
      <c r="B25" s="216">
        <f t="shared" si="0"/>
        <v>0.68508</v>
      </c>
      <c r="C25" s="217">
        <f t="shared" si="1"/>
        <v>0.5709000000000001</v>
      </c>
      <c r="D25" s="218">
        <v>0.519</v>
      </c>
      <c r="E25" s="9"/>
      <c r="F25" s="9"/>
    </row>
    <row r="26" spans="1:6" ht="18.75" thickBot="1">
      <c r="A26" s="51" t="s">
        <v>247</v>
      </c>
      <c r="B26" s="219">
        <f t="shared" si="0"/>
        <v>1.05468</v>
      </c>
      <c r="C26" s="220">
        <f t="shared" si="1"/>
        <v>0.8789000000000001</v>
      </c>
      <c r="D26" s="221">
        <v>0.799</v>
      </c>
      <c r="E26" s="13"/>
      <c r="F26" s="9"/>
    </row>
    <row r="27" spans="1:6" ht="19.5" thickBot="1">
      <c r="A27" s="813" t="s">
        <v>249</v>
      </c>
      <c r="B27" s="814"/>
      <c r="C27" s="814"/>
      <c r="D27" s="814"/>
      <c r="E27" s="13"/>
      <c r="F27" s="9"/>
    </row>
    <row r="28" spans="1:6" ht="18">
      <c r="A28" s="52" t="s">
        <v>227</v>
      </c>
      <c r="B28" s="216">
        <f t="shared" si="0"/>
        <v>0.18875999999999998</v>
      </c>
      <c r="C28" s="217">
        <f t="shared" si="1"/>
        <v>0.1573</v>
      </c>
      <c r="D28" s="218">
        <v>0.143</v>
      </c>
      <c r="E28" s="9"/>
      <c r="F28" s="9"/>
    </row>
    <row r="29" spans="1:6" ht="18">
      <c r="A29" s="53" t="s">
        <v>250</v>
      </c>
      <c r="B29" s="216">
        <f t="shared" si="0"/>
        <v>0.22176</v>
      </c>
      <c r="C29" s="217">
        <f t="shared" si="1"/>
        <v>0.18480000000000002</v>
      </c>
      <c r="D29" s="218">
        <v>0.168</v>
      </c>
      <c r="E29" s="9"/>
      <c r="F29" s="9"/>
    </row>
    <row r="30" spans="1:6" ht="18">
      <c r="A30" s="53" t="s">
        <v>251</v>
      </c>
      <c r="B30" s="216">
        <f t="shared" si="0"/>
        <v>0.27324</v>
      </c>
      <c r="C30" s="217">
        <f t="shared" si="1"/>
        <v>0.2277</v>
      </c>
      <c r="D30" s="218">
        <v>0.207</v>
      </c>
      <c r="E30" s="9"/>
      <c r="F30" s="9"/>
    </row>
    <row r="31" spans="1:6" ht="18">
      <c r="A31" s="53" t="s">
        <v>252</v>
      </c>
      <c r="B31" s="216">
        <f t="shared" si="0"/>
        <v>0.29304</v>
      </c>
      <c r="C31" s="217">
        <f t="shared" si="1"/>
        <v>0.24420000000000003</v>
      </c>
      <c r="D31" s="218">
        <v>0.222</v>
      </c>
      <c r="E31" s="12"/>
      <c r="F31" s="9"/>
    </row>
    <row r="32" spans="1:6" ht="18">
      <c r="A32" s="53" t="s">
        <v>253</v>
      </c>
      <c r="B32" s="216">
        <f t="shared" si="0"/>
        <v>0.33264</v>
      </c>
      <c r="C32" s="217">
        <f t="shared" si="1"/>
        <v>0.2772</v>
      </c>
      <c r="D32" s="218">
        <v>0.252</v>
      </c>
      <c r="E32" s="9"/>
      <c r="F32" s="9"/>
    </row>
    <row r="33" spans="1:6" ht="18">
      <c r="A33" s="53" t="s">
        <v>254</v>
      </c>
      <c r="B33" s="216">
        <f t="shared" si="0"/>
        <v>0.36696000000000006</v>
      </c>
      <c r="C33" s="217">
        <f t="shared" si="1"/>
        <v>0.30580000000000007</v>
      </c>
      <c r="D33" s="218">
        <v>0.278</v>
      </c>
      <c r="E33" s="9"/>
      <c r="F33" s="9"/>
    </row>
    <row r="34" spans="1:6" ht="18">
      <c r="A34" s="53" t="s">
        <v>255</v>
      </c>
      <c r="B34" s="216">
        <f t="shared" si="0"/>
        <v>0.40524</v>
      </c>
      <c r="C34" s="217">
        <f t="shared" si="1"/>
        <v>0.3377</v>
      </c>
      <c r="D34" s="218">
        <v>0.307</v>
      </c>
      <c r="E34" s="9"/>
      <c r="F34" s="9"/>
    </row>
    <row r="35" spans="1:6" ht="18">
      <c r="A35" s="53" t="s">
        <v>257</v>
      </c>
      <c r="B35" s="216">
        <f t="shared" si="0"/>
        <v>0.44352</v>
      </c>
      <c r="C35" s="217">
        <f t="shared" si="1"/>
        <v>0.36960000000000004</v>
      </c>
      <c r="D35" s="218">
        <v>0.336</v>
      </c>
      <c r="E35" s="9"/>
      <c r="F35" s="9"/>
    </row>
    <row r="36" spans="1:12" ht="18">
      <c r="A36" s="53" t="s">
        <v>243</v>
      </c>
      <c r="B36" s="216">
        <f t="shared" si="0"/>
        <v>0.5583600000000001</v>
      </c>
      <c r="C36" s="217">
        <f t="shared" si="1"/>
        <v>0.46530000000000005</v>
      </c>
      <c r="D36" s="218">
        <v>0.423</v>
      </c>
      <c r="E36" s="9"/>
      <c r="F36" s="9"/>
      <c r="G36" s="9"/>
      <c r="H36" s="9"/>
      <c r="I36" s="9"/>
      <c r="J36" s="9"/>
      <c r="K36" s="9"/>
      <c r="L36" s="9"/>
    </row>
    <row r="37" spans="1:12" ht="18">
      <c r="A37" s="53" t="s">
        <v>245</v>
      </c>
      <c r="B37" s="216">
        <f t="shared" si="0"/>
        <v>0.68508</v>
      </c>
      <c r="C37" s="217">
        <f t="shared" si="1"/>
        <v>0.5709000000000001</v>
      </c>
      <c r="D37" s="218">
        <v>0.519</v>
      </c>
      <c r="E37" s="9"/>
      <c r="F37" s="9"/>
      <c r="G37" s="9"/>
      <c r="H37" s="9"/>
      <c r="I37" s="9"/>
      <c r="J37" s="9"/>
      <c r="K37" s="9"/>
      <c r="L37" s="9"/>
    </row>
    <row r="38" spans="1:12" ht="18">
      <c r="A38" s="53" t="s">
        <v>247</v>
      </c>
      <c r="B38" s="216">
        <f t="shared" si="0"/>
        <v>1.05468</v>
      </c>
      <c r="C38" s="217">
        <f t="shared" si="1"/>
        <v>0.8789000000000001</v>
      </c>
      <c r="D38" s="218">
        <v>0.799</v>
      </c>
      <c r="E38" s="13"/>
      <c r="F38" s="9"/>
      <c r="G38" s="9"/>
      <c r="H38" s="9"/>
      <c r="I38" s="9"/>
      <c r="J38" s="9"/>
      <c r="K38" s="9"/>
      <c r="L38" s="9"/>
    </row>
    <row r="39" spans="1:12" ht="18">
      <c r="A39" s="53" t="s">
        <v>259</v>
      </c>
      <c r="B39" s="216">
        <f t="shared" si="0"/>
        <v>1.5417599999999998</v>
      </c>
      <c r="C39" s="217">
        <f t="shared" si="1"/>
        <v>1.2848</v>
      </c>
      <c r="D39" s="218">
        <v>1.168</v>
      </c>
      <c r="E39" s="9"/>
      <c r="F39" s="9"/>
      <c r="G39" s="9"/>
      <c r="H39" s="9"/>
      <c r="I39" s="9"/>
      <c r="J39" s="9"/>
      <c r="K39" s="9"/>
      <c r="L39" s="9"/>
    </row>
    <row r="40" spans="1:12" ht="18">
      <c r="A40" s="53" t="s">
        <v>260</v>
      </c>
      <c r="B40" s="216">
        <f t="shared" si="0"/>
        <v>1.87044</v>
      </c>
      <c r="C40" s="217">
        <f t="shared" si="1"/>
        <v>1.5587000000000002</v>
      </c>
      <c r="D40" s="218">
        <v>1.417</v>
      </c>
      <c r="E40" s="9"/>
      <c r="F40" s="9"/>
      <c r="G40" s="9"/>
      <c r="H40" s="9"/>
      <c r="I40" s="9"/>
      <c r="J40" s="9"/>
      <c r="K40" s="9"/>
      <c r="L40" s="9"/>
    </row>
    <row r="41" spans="1:12" ht="18">
      <c r="A41" s="54" t="s">
        <v>261</v>
      </c>
      <c r="B41" s="216">
        <f t="shared" si="0"/>
        <v>2.04996</v>
      </c>
      <c r="C41" s="217">
        <f t="shared" si="1"/>
        <v>1.7083000000000002</v>
      </c>
      <c r="D41" s="72">
        <v>1.553</v>
      </c>
      <c r="E41" s="9"/>
      <c r="F41" s="9"/>
      <c r="G41" s="9"/>
      <c r="H41" s="9"/>
      <c r="I41" s="9"/>
      <c r="J41" s="9"/>
      <c r="K41" s="9"/>
      <c r="L41" s="9"/>
    </row>
    <row r="42" spans="1:12" ht="18">
      <c r="A42" s="222" t="s">
        <v>262</v>
      </c>
      <c r="B42" s="216">
        <f>C42*1.2</f>
        <v>2.22024</v>
      </c>
      <c r="C42" s="217">
        <f>D42*1.1</f>
        <v>1.8502</v>
      </c>
      <c r="D42" s="223">
        <v>1.682</v>
      </c>
      <c r="E42" s="9"/>
      <c r="F42" s="9"/>
      <c r="G42" s="9"/>
      <c r="H42" s="9"/>
      <c r="I42" s="9"/>
      <c r="J42" s="9"/>
      <c r="K42" s="9"/>
      <c r="L42" s="9"/>
    </row>
    <row r="43" spans="1:12" ht="18">
      <c r="A43" s="222" t="s">
        <v>263</v>
      </c>
      <c r="B43" s="80">
        <f>C43*1.2</f>
        <v>2.7720000000000007</v>
      </c>
      <c r="C43" s="224">
        <f>D43*1.1</f>
        <v>2.3100000000000005</v>
      </c>
      <c r="D43" s="148">
        <v>2.1</v>
      </c>
      <c r="E43" s="9"/>
      <c r="F43" s="9"/>
      <c r="G43" s="9"/>
      <c r="H43" s="9"/>
      <c r="I43" s="9"/>
      <c r="J43" s="9"/>
      <c r="K43" s="9"/>
      <c r="L43" s="9"/>
    </row>
    <row r="44" spans="1:12" ht="18.75" thickBot="1">
      <c r="A44" s="55" t="s">
        <v>264</v>
      </c>
      <c r="B44" s="219">
        <f t="shared" si="0"/>
        <v>2.92512</v>
      </c>
      <c r="C44" s="220">
        <f t="shared" si="1"/>
        <v>2.4376</v>
      </c>
      <c r="D44" s="221">
        <v>2.216</v>
      </c>
      <c r="E44" s="9"/>
      <c r="F44" s="9"/>
      <c r="G44" s="9"/>
      <c r="H44" s="9"/>
      <c r="I44" s="9"/>
      <c r="J44" s="9"/>
      <c r="K44" s="9"/>
      <c r="L44" s="9"/>
    </row>
    <row r="45" spans="1:12" ht="19.5" thickBot="1">
      <c r="A45" s="815" t="s">
        <v>265</v>
      </c>
      <c r="B45" s="816"/>
      <c r="C45" s="816"/>
      <c r="D45" s="816"/>
      <c r="E45" s="9"/>
      <c r="F45" s="9"/>
      <c r="G45" s="9"/>
      <c r="H45" s="9"/>
      <c r="I45" s="9"/>
      <c r="J45" s="9"/>
      <c r="K45" s="9"/>
      <c r="L45" s="9"/>
    </row>
    <row r="46" spans="1:12" ht="18">
      <c r="A46" s="52" t="s">
        <v>266</v>
      </c>
      <c r="B46" s="216">
        <f t="shared" si="0"/>
        <v>0.25872</v>
      </c>
      <c r="C46" s="217">
        <f t="shared" si="1"/>
        <v>0.2156</v>
      </c>
      <c r="D46" s="218">
        <v>0.196</v>
      </c>
      <c r="E46" s="9"/>
      <c r="F46" s="9"/>
      <c r="G46" s="9"/>
      <c r="H46" s="9"/>
      <c r="I46" s="9"/>
      <c r="J46" s="9"/>
      <c r="K46" s="9"/>
      <c r="L46" s="9"/>
    </row>
    <row r="47" spans="1:12" ht="18">
      <c r="A47" s="53" t="s">
        <v>267</v>
      </c>
      <c r="B47" s="216">
        <f t="shared" si="0"/>
        <v>0.28644000000000003</v>
      </c>
      <c r="C47" s="217">
        <f t="shared" si="1"/>
        <v>0.23870000000000002</v>
      </c>
      <c r="D47" s="218">
        <v>0.217</v>
      </c>
      <c r="E47" s="9"/>
      <c r="F47" s="9"/>
      <c r="G47" s="9"/>
      <c r="H47" s="9"/>
      <c r="I47" s="9"/>
      <c r="J47" s="9"/>
      <c r="K47" s="9"/>
      <c r="L47" s="9"/>
    </row>
    <row r="48" spans="1:12" ht="18">
      <c r="A48" s="53" t="s">
        <v>268</v>
      </c>
      <c r="B48" s="216">
        <f t="shared" si="0"/>
        <v>0.32208000000000003</v>
      </c>
      <c r="C48" s="217">
        <f t="shared" si="1"/>
        <v>0.2684</v>
      </c>
      <c r="D48" s="218">
        <v>0.244</v>
      </c>
      <c r="E48" s="9"/>
      <c r="F48" s="9"/>
      <c r="G48" s="9"/>
      <c r="H48" s="9"/>
      <c r="I48" s="9"/>
      <c r="J48" s="9"/>
      <c r="K48" s="9"/>
      <c r="L48" s="9"/>
    </row>
    <row r="49" spans="1:12" ht="18">
      <c r="A49" s="53" t="s">
        <v>269</v>
      </c>
      <c r="B49" s="216">
        <f t="shared" si="0"/>
        <v>0.37356</v>
      </c>
      <c r="C49" s="217">
        <f t="shared" si="1"/>
        <v>0.3113</v>
      </c>
      <c r="D49" s="218">
        <v>0.283</v>
      </c>
      <c r="E49" s="9"/>
      <c r="F49" s="9"/>
      <c r="G49" s="9"/>
      <c r="H49" s="9"/>
      <c r="I49" s="9"/>
      <c r="J49" s="9"/>
      <c r="K49" s="9"/>
      <c r="L49" s="9"/>
    </row>
    <row r="50" spans="1:12" ht="18">
      <c r="A50" s="53" t="s">
        <v>270</v>
      </c>
      <c r="B50" s="216">
        <f t="shared" si="0"/>
        <v>0.45671999999999996</v>
      </c>
      <c r="C50" s="217">
        <f t="shared" si="1"/>
        <v>0.3806</v>
      </c>
      <c r="D50" s="218">
        <v>0.346</v>
      </c>
      <c r="E50" s="9"/>
      <c r="F50" s="9"/>
      <c r="G50" s="9"/>
      <c r="H50" s="9"/>
      <c r="I50" s="9"/>
      <c r="J50" s="9"/>
      <c r="K50" s="9"/>
      <c r="L50" s="9"/>
    </row>
    <row r="51" spans="1:12" ht="18">
      <c r="A51" s="53" t="s">
        <v>271</v>
      </c>
      <c r="B51" s="216">
        <f t="shared" si="0"/>
        <v>0.51348</v>
      </c>
      <c r="C51" s="217">
        <f t="shared" si="1"/>
        <v>0.42790000000000006</v>
      </c>
      <c r="D51" s="218">
        <v>0.389</v>
      </c>
      <c r="E51" s="9"/>
      <c r="F51" s="9"/>
      <c r="G51" s="9"/>
      <c r="H51" s="9"/>
      <c r="I51" s="9"/>
      <c r="J51" s="9"/>
      <c r="K51" s="9"/>
      <c r="L51" s="9"/>
    </row>
    <row r="52" spans="1:12" ht="18">
      <c r="A52" s="56" t="s">
        <v>272</v>
      </c>
      <c r="B52" s="216">
        <f t="shared" si="0"/>
        <v>0.66264</v>
      </c>
      <c r="C52" s="217">
        <f t="shared" si="1"/>
        <v>0.5522</v>
      </c>
      <c r="D52" s="218">
        <v>0.502</v>
      </c>
      <c r="E52" s="9"/>
      <c r="F52" s="9"/>
      <c r="G52" s="9"/>
      <c r="H52" s="9"/>
      <c r="I52" s="9"/>
      <c r="J52" s="9"/>
      <c r="K52" s="9"/>
      <c r="L52" s="9"/>
    </row>
    <row r="53" spans="1:12" ht="18.75" thickBot="1">
      <c r="A53" s="57" t="s">
        <v>245</v>
      </c>
      <c r="B53" s="219">
        <f t="shared" si="0"/>
        <v>0.9372</v>
      </c>
      <c r="C53" s="220">
        <f t="shared" si="1"/>
        <v>0.781</v>
      </c>
      <c r="D53" s="221">
        <v>0.71</v>
      </c>
      <c r="E53" s="9"/>
      <c r="F53" s="9"/>
      <c r="G53" s="9"/>
      <c r="H53" s="9"/>
      <c r="I53" s="9"/>
      <c r="J53" s="9"/>
      <c r="K53" s="9"/>
      <c r="L53" s="9"/>
    </row>
    <row r="54" spans="1:12" ht="19.5" thickBot="1">
      <c r="A54" s="817" t="s">
        <v>273</v>
      </c>
      <c r="B54" s="818"/>
      <c r="C54" s="818"/>
      <c r="D54" s="818"/>
      <c r="E54" s="9"/>
      <c r="F54" s="9"/>
      <c r="G54" s="9"/>
      <c r="H54" s="9"/>
      <c r="I54" s="9"/>
      <c r="J54" s="9"/>
      <c r="K54" s="9"/>
      <c r="L54" s="9"/>
    </row>
    <row r="55" spans="1:12" ht="18">
      <c r="A55" s="52" t="s">
        <v>266</v>
      </c>
      <c r="B55" s="216">
        <f t="shared" si="0"/>
        <v>0.3168</v>
      </c>
      <c r="C55" s="217">
        <f t="shared" si="1"/>
        <v>0.264</v>
      </c>
      <c r="D55" s="218">
        <v>0.24</v>
      </c>
      <c r="E55" s="9"/>
      <c r="F55" s="9"/>
      <c r="G55" s="9"/>
      <c r="H55" s="9"/>
      <c r="I55" s="9"/>
      <c r="J55" s="9"/>
      <c r="K55" s="9"/>
      <c r="L55" s="9"/>
    </row>
    <row r="56" spans="1:12" ht="18">
      <c r="A56" s="53" t="s">
        <v>267</v>
      </c>
      <c r="B56" s="216">
        <f t="shared" si="0"/>
        <v>0.36432000000000003</v>
      </c>
      <c r="C56" s="217">
        <f t="shared" si="1"/>
        <v>0.30360000000000004</v>
      </c>
      <c r="D56" s="218">
        <v>0.276</v>
      </c>
      <c r="E56" s="9"/>
      <c r="F56" s="9"/>
      <c r="G56" s="9"/>
      <c r="H56" s="9"/>
      <c r="I56" s="9"/>
      <c r="J56" s="9"/>
      <c r="K56" s="9"/>
      <c r="L56" s="9"/>
    </row>
    <row r="57" spans="1:12" ht="18">
      <c r="A57" s="53" t="s">
        <v>268</v>
      </c>
      <c r="B57" s="216">
        <f t="shared" si="0"/>
        <v>0.39732</v>
      </c>
      <c r="C57" s="217">
        <f t="shared" si="1"/>
        <v>0.3311</v>
      </c>
      <c r="D57" s="218">
        <v>0.301</v>
      </c>
      <c r="E57" s="9"/>
      <c r="F57" s="9"/>
      <c r="G57" s="9"/>
      <c r="H57" s="9"/>
      <c r="I57" s="9"/>
      <c r="J57" s="9"/>
      <c r="K57" s="9"/>
      <c r="L57" s="9"/>
    </row>
    <row r="58" spans="1:12" ht="18">
      <c r="A58" s="53" t="s">
        <v>269</v>
      </c>
      <c r="B58" s="216">
        <f t="shared" si="0"/>
        <v>0.46463999999999994</v>
      </c>
      <c r="C58" s="217">
        <f t="shared" si="1"/>
        <v>0.3872</v>
      </c>
      <c r="D58" s="218">
        <v>0.352</v>
      </c>
      <c r="E58" s="9"/>
      <c r="F58" s="9"/>
      <c r="G58" s="9"/>
      <c r="H58" s="9"/>
      <c r="I58" s="9"/>
      <c r="J58" s="9"/>
      <c r="K58" s="9"/>
      <c r="L58" s="9"/>
    </row>
    <row r="59" spans="1:12" ht="18">
      <c r="A59" s="53" t="s">
        <v>270</v>
      </c>
      <c r="B59" s="216">
        <f t="shared" si="0"/>
        <v>0.5319600000000001</v>
      </c>
      <c r="C59" s="217">
        <f t="shared" si="1"/>
        <v>0.4433000000000001</v>
      </c>
      <c r="D59" s="218">
        <v>0.403</v>
      </c>
      <c r="E59" s="9"/>
      <c r="F59" s="9"/>
      <c r="G59" s="9"/>
      <c r="H59" s="9"/>
      <c r="I59" s="9"/>
      <c r="J59" s="9"/>
      <c r="K59" s="9"/>
      <c r="L59" s="9"/>
    </row>
    <row r="60" spans="1:12" ht="18">
      <c r="A60" s="53" t="s">
        <v>271</v>
      </c>
      <c r="B60" s="216">
        <f t="shared" si="0"/>
        <v>0.60192</v>
      </c>
      <c r="C60" s="217">
        <f t="shared" si="1"/>
        <v>0.5016</v>
      </c>
      <c r="D60" s="218">
        <v>0.456</v>
      </c>
      <c r="E60" s="9"/>
      <c r="F60" s="9"/>
      <c r="G60" s="9"/>
      <c r="H60" s="9"/>
      <c r="I60" s="9"/>
      <c r="J60" s="9"/>
      <c r="K60" s="9"/>
      <c r="L60" s="9"/>
    </row>
    <row r="61" spans="1:12" ht="18">
      <c r="A61" s="56" t="s">
        <v>272</v>
      </c>
      <c r="B61" s="216">
        <f t="shared" si="0"/>
        <v>0.8474400000000001</v>
      </c>
      <c r="C61" s="217">
        <f t="shared" si="1"/>
        <v>0.7062</v>
      </c>
      <c r="D61" s="218">
        <v>0.642</v>
      </c>
      <c r="E61" s="9"/>
      <c r="F61" s="9"/>
      <c r="G61" s="9"/>
      <c r="H61" s="9"/>
      <c r="I61" s="9"/>
      <c r="J61" s="9"/>
      <c r="K61" s="9"/>
      <c r="L61" s="9"/>
    </row>
    <row r="62" spans="1:12" ht="18.75" thickBot="1">
      <c r="A62" s="55" t="s">
        <v>245</v>
      </c>
      <c r="B62" s="219">
        <f t="shared" si="0"/>
        <v>1.15104</v>
      </c>
      <c r="C62" s="220">
        <f t="shared" si="1"/>
        <v>0.9592</v>
      </c>
      <c r="D62" s="225">
        <v>0.872</v>
      </c>
      <c r="E62" s="9"/>
      <c r="F62" s="9"/>
      <c r="G62" s="9"/>
      <c r="H62" s="9"/>
      <c r="I62" s="9"/>
      <c r="J62" s="9"/>
      <c r="K62" s="9"/>
      <c r="L62" s="9"/>
    </row>
    <row r="63" spans="1:12" ht="19.5" thickBot="1">
      <c r="A63" s="819" t="s">
        <v>274</v>
      </c>
      <c r="B63" s="820"/>
      <c r="C63" s="820"/>
      <c r="D63" s="820"/>
      <c r="E63" s="9"/>
      <c r="F63" s="9"/>
      <c r="G63" s="9"/>
      <c r="H63" s="9"/>
      <c r="I63" s="9"/>
      <c r="J63" s="9"/>
      <c r="K63" s="9"/>
      <c r="L63" s="9"/>
    </row>
    <row r="64" spans="1:12" ht="18">
      <c r="A64" s="58" t="s">
        <v>275</v>
      </c>
      <c r="B64" s="226">
        <f>D64*1.4</f>
        <v>1.3299999999999998</v>
      </c>
      <c r="C64" s="214">
        <f>D64*1.1</f>
        <v>1.045</v>
      </c>
      <c r="D64" s="227">
        <v>0.95</v>
      </c>
      <c r="E64" s="9"/>
      <c r="F64" s="9"/>
      <c r="G64" s="9"/>
      <c r="H64" s="9"/>
      <c r="I64" s="9"/>
      <c r="J64" s="9"/>
      <c r="K64" s="9"/>
      <c r="L64" s="9"/>
    </row>
    <row r="65" spans="1:12" ht="18">
      <c r="A65" s="59" t="s">
        <v>276</v>
      </c>
      <c r="B65" s="228">
        <f>D65*1.4</f>
        <v>1.3299999999999998</v>
      </c>
      <c r="C65" s="217">
        <f>D65*1.1</f>
        <v>1.045</v>
      </c>
      <c r="D65" s="218">
        <v>0.95</v>
      </c>
      <c r="E65" s="9"/>
      <c r="F65" s="9"/>
      <c r="G65" s="9"/>
      <c r="H65" s="9"/>
      <c r="I65" s="9"/>
      <c r="J65" s="9"/>
      <c r="K65" s="9"/>
      <c r="L65" s="9"/>
    </row>
    <row r="66" spans="1:12" ht="18">
      <c r="A66" s="59" t="s">
        <v>277</v>
      </c>
      <c r="B66" s="228">
        <f>D66*1.2</f>
        <v>1.44</v>
      </c>
      <c r="C66" s="217">
        <f>D66*1.1</f>
        <v>1.32</v>
      </c>
      <c r="D66" s="218">
        <v>1.2</v>
      </c>
      <c r="E66" s="9"/>
      <c r="F66" s="9"/>
      <c r="G66" s="9"/>
      <c r="H66" s="9"/>
      <c r="I66" s="9"/>
      <c r="J66" s="9"/>
      <c r="K66" s="9"/>
      <c r="L66" s="9"/>
    </row>
    <row r="67" spans="1:12" ht="18.75" thickBot="1">
      <c r="A67" s="60" t="s">
        <v>278</v>
      </c>
      <c r="B67" s="229">
        <f>D67*1.4</f>
        <v>2.52</v>
      </c>
      <c r="C67" s="220">
        <f>D67*1.1</f>
        <v>1.9800000000000002</v>
      </c>
      <c r="D67" s="221">
        <v>1.8</v>
      </c>
      <c r="E67" s="9"/>
      <c r="F67" s="9"/>
      <c r="G67" s="9"/>
      <c r="H67" s="9"/>
      <c r="I67" s="9"/>
      <c r="J67" s="9"/>
      <c r="K67" s="9"/>
      <c r="L67" s="9"/>
    </row>
    <row r="68" spans="1:12" ht="19.5" thickBot="1">
      <c r="A68" s="821" t="s">
        <v>279</v>
      </c>
      <c r="B68" s="822"/>
      <c r="C68" s="822"/>
      <c r="D68" s="822"/>
      <c r="E68" s="9"/>
      <c r="F68" s="9"/>
      <c r="G68" s="9"/>
      <c r="H68" s="9"/>
      <c r="I68" s="9"/>
      <c r="J68" s="9"/>
      <c r="K68" s="9"/>
      <c r="L68" s="9"/>
    </row>
    <row r="69" spans="1:12" ht="18">
      <c r="A69" s="61" t="s">
        <v>280</v>
      </c>
      <c r="B69" s="226">
        <f>D69*1.2</f>
        <v>1.32</v>
      </c>
      <c r="C69" s="214">
        <f>D69*1.1</f>
        <v>1.2100000000000002</v>
      </c>
      <c r="D69" s="227">
        <v>1.1</v>
      </c>
      <c r="E69" s="9"/>
      <c r="F69" s="9"/>
      <c r="G69" s="9"/>
      <c r="H69" s="9"/>
      <c r="I69" s="9"/>
      <c r="J69" s="9"/>
      <c r="K69" s="9"/>
      <c r="L69" s="9"/>
    </row>
    <row r="70" spans="1:12" ht="18">
      <c r="A70" s="59" t="s">
        <v>281</v>
      </c>
      <c r="B70" s="228">
        <f>D70*1.2</f>
        <v>1.44</v>
      </c>
      <c r="C70" s="217">
        <f>D70*1.1</f>
        <v>1.32</v>
      </c>
      <c r="D70" s="218">
        <v>1.2</v>
      </c>
      <c r="E70" s="9"/>
      <c r="F70" s="9"/>
      <c r="G70" s="9"/>
      <c r="H70" s="9"/>
      <c r="I70" s="9"/>
      <c r="J70" s="9"/>
      <c r="K70" s="9"/>
      <c r="L70" s="9"/>
    </row>
    <row r="71" spans="1:12" ht="18">
      <c r="A71" s="59" t="s">
        <v>282</v>
      </c>
      <c r="B71" s="228">
        <f>D71*1.2</f>
        <v>1.56</v>
      </c>
      <c r="C71" s="217">
        <f>D71*1.1</f>
        <v>1.4300000000000002</v>
      </c>
      <c r="D71" s="218">
        <v>1.3</v>
      </c>
      <c r="E71" s="9"/>
      <c r="F71" s="9"/>
      <c r="G71" s="9"/>
      <c r="H71" s="9"/>
      <c r="I71" s="9"/>
      <c r="J71" s="9"/>
      <c r="K71" s="9"/>
      <c r="L71" s="9"/>
    </row>
    <row r="72" spans="1:12" ht="18">
      <c r="A72" s="59" t="s">
        <v>283</v>
      </c>
      <c r="B72" s="228">
        <f>D72*1.2</f>
        <v>1.68</v>
      </c>
      <c r="C72" s="217">
        <f>D72*1.1</f>
        <v>1.54</v>
      </c>
      <c r="D72" s="218">
        <v>1.4</v>
      </c>
      <c r="E72" s="9"/>
      <c r="F72" s="9"/>
      <c r="G72" s="9"/>
      <c r="H72" s="9"/>
      <c r="I72" s="9"/>
      <c r="J72" s="9"/>
      <c r="K72" s="9"/>
      <c r="L72" s="9"/>
    </row>
    <row r="73" spans="1:12" ht="18.75" thickBot="1">
      <c r="A73" s="62" t="s">
        <v>284</v>
      </c>
      <c r="B73" s="229">
        <f>D73*1.2</f>
        <v>1.7999999999999998</v>
      </c>
      <c r="C73" s="220">
        <f>D73*1.1</f>
        <v>1.6500000000000001</v>
      </c>
      <c r="D73" s="221">
        <v>1.5</v>
      </c>
      <c r="E73" s="9"/>
      <c r="F73" s="9"/>
      <c r="G73" s="9"/>
      <c r="H73" s="9"/>
      <c r="I73" s="9"/>
      <c r="J73" s="9"/>
      <c r="K73" s="9"/>
      <c r="L73" s="9"/>
    </row>
    <row r="74" spans="1:12" ht="19.5" thickBot="1">
      <c r="A74" s="813" t="s">
        <v>285</v>
      </c>
      <c r="B74" s="823"/>
      <c r="C74" s="823"/>
      <c r="D74" s="823"/>
      <c r="E74" s="9"/>
      <c r="F74" s="9"/>
      <c r="G74" s="9"/>
      <c r="H74" s="9"/>
      <c r="I74" s="9"/>
      <c r="J74" s="9"/>
      <c r="K74" s="9"/>
      <c r="L74" s="9"/>
    </row>
    <row r="75" spans="1:12" ht="18">
      <c r="A75" s="65" t="s">
        <v>281</v>
      </c>
      <c r="B75" s="66">
        <f>C75*1.2</f>
        <v>5.544000000000001</v>
      </c>
      <c r="C75" s="67">
        <f>D75*1.1</f>
        <v>4.620000000000001</v>
      </c>
      <c r="D75" s="68">
        <v>4.2</v>
      </c>
      <c r="E75" s="9"/>
      <c r="F75" s="9"/>
      <c r="G75" s="9"/>
      <c r="H75" s="9"/>
      <c r="I75" s="9"/>
      <c r="J75" s="9"/>
      <c r="K75" s="9"/>
      <c r="L75" s="9"/>
    </row>
    <row r="76" spans="1:12" ht="18">
      <c r="A76" s="69" t="s">
        <v>282</v>
      </c>
      <c r="B76" s="70">
        <f>C76*1.2</f>
        <v>5.94</v>
      </c>
      <c r="C76" s="71">
        <f>D76*1.1</f>
        <v>4.95</v>
      </c>
      <c r="D76" s="72">
        <v>4.5</v>
      </c>
      <c r="E76" s="9"/>
      <c r="F76" s="9"/>
      <c r="G76" s="9"/>
      <c r="H76" s="9"/>
      <c r="I76" s="9"/>
      <c r="J76" s="9"/>
      <c r="K76" s="9"/>
      <c r="L76" s="9"/>
    </row>
    <row r="77" spans="1:12" ht="18">
      <c r="A77" s="69" t="s">
        <v>283</v>
      </c>
      <c r="B77" s="70">
        <f>C77*1.2</f>
        <v>6.204000000000001</v>
      </c>
      <c r="C77" s="71">
        <f>D77*1.1</f>
        <v>5.170000000000001</v>
      </c>
      <c r="D77" s="72">
        <v>4.7</v>
      </c>
      <c r="E77" s="9"/>
      <c r="F77" s="9"/>
      <c r="G77" s="9"/>
      <c r="H77" s="9"/>
      <c r="I77" s="9"/>
      <c r="J77" s="9"/>
      <c r="K77" s="9"/>
      <c r="L77" s="9"/>
    </row>
    <row r="78" spans="1:12" ht="18.75" thickBot="1">
      <c r="A78" s="63" t="s">
        <v>284</v>
      </c>
      <c r="B78" s="73">
        <f>C78*1.2</f>
        <v>7.260000000000001</v>
      </c>
      <c r="C78" s="74">
        <f>D78*1.1</f>
        <v>6.050000000000001</v>
      </c>
      <c r="D78" s="64">
        <v>5.5</v>
      </c>
      <c r="E78" s="9"/>
      <c r="F78" s="9"/>
      <c r="G78" s="9"/>
      <c r="H78" s="9"/>
      <c r="I78" s="9"/>
      <c r="J78" s="9"/>
      <c r="K78" s="9"/>
      <c r="L78" s="9"/>
    </row>
    <row r="79" spans="1:12" ht="19.5" thickBot="1">
      <c r="A79" s="809" t="s">
        <v>286</v>
      </c>
      <c r="B79" s="809"/>
      <c r="C79" s="809"/>
      <c r="D79" s="809"/>
      <c r="E79" s="9"/>
      <c r="F79" s="9"/>
      <c r="G79" s="9"/>
      <c r="H79" s="9"/>
      <c r="I79" s="9"/>
      <c r="J79" s="9"/>
      <c r="K79" s="9"/>
      <c r="L79" s="9"/>
    </row>
    <row r="80" spans="1:12" ht="18">
      <c r="A80" s="75" t="s">
        <v>275</v>
      </c>
      <c r="B80" s="76">
        <f>C80*1.2</f>
        <v>1.584</v>
      </c>
      <c r="C80" s="77">
        <f>D80*1.1</f>
        <v>1.32</v>
      </c>
      <c r="D80" s="78">
        <v>1.2</v>
      </c>
      <c r="E80" s="9"/>
      <c r="F80" s="9"/>
      <c r="G80" s="9"/>
      <c r="H80" s="9"/>
      <c r="I80" s="9"/>
      <c r="J80" s="9"/>
      <c r="K80" s="9"/>
      <c r="L80" s="9"/>
    </row>
    <row r="81" spans="1:12" ht="18">
      <c r="A81" s="79" t="s">
        <v>276</v>
      </c>
      <c r="B81" s="80">
        <f>C81*1.2</f>
        <v>1.584</v>
      </c>
      <c r="C81" s="81">
        <f>D81*1.1</f>
        <v>1.32</v>
      </c>
      <c r="D81" s="82">
        <v>1.2</v>
      </c>
      <c r="E81" s="13"/>
      <c r="F81" s="9"/>
      <c r="G81" s="9"/>
      <c r="H81" s="9"/>
      <c r="I81" s="9"/>
      <c r="J81" s="9"/>
      <c r="K81" s="9"/>
      <c r="L81" s="9"/>
    </row>
    <row r="82" spans="1:12" ht="18">
      <c r="A82" s="79" t="s">
        <v>277</v>
      </c>
      <c r="B82" s="80">
        <f>C82*1.2</f>
        <v>1.8479999999999999</v>
      </c>
      <c r="C82" s="81">
        <f>D82*1.1</f>
        <v>1.54</v>
      </c>
      <c r="D82" s="82">
        <v>1.4</v>
      </c>
      <c r="E82" s="9"/>
      <c r="F82" s="9"/>
      <c r="G82" s="9"/>
      <c r="H82" s="9"/>
      <c r="I82" s="9"/>
      <c r="J82" s="9"/>
      <c r="K82" s="9"/>
      <c r="L82" s="9"/>
    </row>
    <row r="83" spans="1:12" ht="18.75" thickBot="1">
      <c r="A83" s="63" t="s">
        <v>278</v>
      </c>
      <c r="B83" s="83">
        <f>C83*1.2</f>
        <v>2.9040000000000004</v>
      </c>
      <c r="C83" s="84">
        <f>D83*1.1</f>
        <v>2.4200000000000004</v>
      </c>
      <c r="D83" s="85">
        <v>2.2</v>
      </c>
      <c r="E83" s="9"/>
      <c r="F83" s="9"/>
      <c r="G83" s="9"/>
      <c r="H83" s="9"/>
      <c r="I83" s="9"/>
      <c r="J83" s="9"/>
      <c r="K83" s="9"/>
      <c r="L83" s="9"/>
    </row>
  </sheetData>
  <sheetProtection/>
  <mergeCells count="12">
    <mergeCell ref="A68:D68"/>
    <mergeCell ref="A74:D74"/>
    <mergeCell ref="A10:D10"/>
    <mergeCell ref="A11:D11"/>
    <mergeCell ref="A12:A14"/>
    <mergeCell ref="B12:D13"/>
    <mergeCell ref="A79:D79"/>
    <mergeCell ref="A15:D15"/>
    <mergeCell ref="A27:D27"/>
    <mergeCell ref="A45:D45"/>
    <mergeCell ref="A54:D54"/>
    <mergeCell ref="A63:D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2012-08-16T10:54:17Z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